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360" yWindow="36" windowWidth="17112" windowHeight="8700"/>
  </bookViews>
  <sheets>
    <sheet name="INTRO" sheetId="8" r:id="rId1"/>
    <sheet name="ISTRUZIONI" sheetId="7" r:id="rId2"/>
    <sheet name="PIANO GIORNALIERO" sheetId="3" r:id="rId3"/>
    <sheet name="PIANO QUINDICINALE" sheetId="6" r:id="rId4"/>
  </sheets>
  <definedNames>
    <definedName name="_xlnm._FilterDatabase" localSheetId="2" hidden="1">'PIANO GIORNALIERO'!$D$6:$D$372</definedName>
  </definedNames>
  <calcPr calcId="152511"/>
</workbook>
</file>

<file path=xl/calcChain.xml><?xml version="1.0" encoding="utf-8"?>
<calcChain xmlns="http://schemas.openxmlformats.org/spreadsheetml/2006/main">
  <c r="AO7" i="3" l="1"/>
  <c r="B45" i="6" s="1"/>
  <c r="E374" i="3"/>
  <c r="B36" i="6"/>
  <c r="AA374" i="3"/>
  <c r="D7" i="3"/>
  <c r="C7" i="3"/>
  <c r="J7" i="3"/>
  <c r="V7" i="3"/>
  <c r="AM7" i="3"/>
  <c r="D8" i="3"/>
  <c r="C8" i="3" s="1"/>
  <c r="J8" i="3"/>
  <c r="V8" i="3"/>
  <c r="AM8" i="3"/>
  <c r="D9" i="3"/>
  <c r="C9" i="3" s="1"/>
  <c r="J9" i="3"/>
  <c r="V9" i="3"/>
  <c r="X9" i="3" s="1"/>
  <c r="AM9" i="3"/>
  <c r="D10" i="3"/>
  <c r="C10" i="3"/>
  <c r="J10" i="3"/>
  <c r="V10" i="3"/>
  <c r="AM10" i="3"/>
  <c r="D11" i="3"/>
  <c r="C11" i="3" s="1"/>
  <c r="J11" i="3"/>
  <c r="X11" i="3" s="1"/>
  <c r="AC11" i="3" s="1"/>
  <c r="V11" i="3"/>
  <c r="AM11" i="3"/>
  <c r="D12" i="3"/>
  <c r="C12" i="3"/>
  <c r="J12" i="3"/>
  <c r="V12" i="3"/>
  <c r="AM12" i="3"/>
  <c r="D13" i="3"/>
  <c r="C13" i="3" s="1"/>
  <c r="J13" i="3"/>
  <c r="V13" i="3"/>
  <c r="AM13" i="3"/>
  <c r="D14" i="3"/>
  <c r="C14" i="3" s="1"/>
  <c r="J14" i="3"/>
  <c r="V14" i="3"/>
  <c r="AM14" i="3"/>
  <c r="D15" i="3"/>
  <c r="C15" i="3"/>
  <c r="J15" i="3"/>
  <c r="X15" i="3" s="1"/>
  <c r="AC15" i="3" s="1"/>
  <c r="V15" i="3"/>
  <c r="AM15" i="3"/>
  <c r="D16" i="3"/>
  <c r="C16" i="3" s="1"/>
  <c r="J16" i="3"/>
  <c r="V16" i="3"/>
  <c r="AM16" i="3"/>
  <c r="D17" i="3"/>
  <c r="C17" i="3" s="1"/>
  <c r="J17" i="3"/>
  <c r="V17" i="3"/>
  <c r="X17" i="3"/>
  <c r="AC17" i="3" s="1"/>
  <c r="AM17" i="3"/>
  <c r="D18" i="3"/>
  <c r="C18" i="3"/>
  <c r="J18" i="3"/>
  <c r="V18" i="3"/>
  <c r="AM18" i="3"/>
  <c r="D19" i="3"/>
  <c r="C19" i="3" s="1"/>
  <c r="J19" i="3"/>
  <c r="V19" i="3"/>
  <c r="AM19" i="3"/>
  <c r="D20" i="3"/>
  <c r="C20" i="3"/>
  <c r="J20" i="3"/>
  <c r="V20" i="3"/>
  <c r="AM20" i="3"/>
  <c r="D21" i="3"/>
  <c r="C21" i="3"/>
  <c r="J21" i="3"/>
  <c r="V21" i="3"/>
  <c r="X21" i="3"/>
  <c r="AC21" i="3"/>
  <c r="AM21" i="3"/>
  <c r="D22" i="3"/>
  <c r="C22" i="3"/>
  <c r="J22" i="3"/>
  <c r="X22" i="3" s="1"/>
  <c r="AC22" i="3" s="1"/>
  <c r="V22" i="3"/>
  <c r="AM22" i="3"/>
  <c r="D23" i="3"/>
  <c r="C23" i="3" s="1"/>
  <c r="J23" i="3"/>
  <c r="X23" i="3"/>
  <c r="AC23" i="3" s="1"/>
  <c r="V23" i="3"/>
  <c r="AM23" i="3"/>
  <c r="D24" i="3"/>
  <c r="C24" i="3" s="1"/>
  <c r="J24" i="3"/>
  <c r="V24" i="3"/>
  <c r="X24" i="3"/>
  <c r="AC24" i="3" s="1"/>
  <c r="AM24" i="3"/>
  <c r="D25" i="3"/>
  <c r="C25" i="3"/>
  <c r="J25" i="3"/>
  <c r="V25" i="3"/>
  <c r="AM25" i="3"/>
  <c r="D26" i="3"/>
  <c r="C26" i="3" s="1"/>
  <c r="J26" i="3"/>
  <c r="V26" i="3"/>
  <c r="AM26" i="3"/>
  <c r="D27" i="3"/>
  <c r="C27" i="3" s="1"/>
  <c r="J27" i="3"/>
  <c r="V27" i="3"/>
  <c r="AM27" i="3"/>
  <c r="D28" i="3"/>
  <c r="C28" i="3"/>
  <c r="J28" i="3"/>
  <c r="X28" i="3" s="1"/>
  <c r="AC28" i="3" s="1"/>
  <c r="V28" i="3"/>
  <c r="AM28" i="3"/>
  <c r="D29" i="3"/>
  <c r="C29" i="3" s="1"/>
  <c r="J29" i="3"/>
  <c r="V29" i="3"/>
  <c r="AM29" i="3"/>
  <c r="D30" i="3"/>
  <c r="C30" i="3" s="1"/>
  <c r="J30" i="3"/>
  <c r="V30" i="3"/>
  <c r="AM30" i="3"/>
  <c r="D31" i="3"/>
  <c r="C31" i="3" s="1"/>
  <c r="J31" i="3"/>
  <c r="X31" i="3"/>
  <c r="AC31" i="3" s="1"/>
  <c r="V31" i="3"/>
  <c r="AM31" i="3"/>
  <c r="D32" i="3"/>
  <c r="C32" i="3" s="1"/>
  <c r="J32" i="3"/>
  <c r="V32" i="3"/>
  <c r="X32" i="3"/>
  <c r="AC32" i="3" s="1"/>
  <c r="AM32" i="3"/>
  <c r="D33" i="3"/>
  <c r="C33" i="3"/>
  <c r="J33" i="3"/>
  <c r="V33" i="3"/>
  <c r="X33" i="3"/>
  <c r="AC33" i="3"/>
  <c r="AM33" i="3"/>
  <c r="D34" i="3"/>
  <c r="C34" i="3"/>
  <c r="J34" i="3"/>
  <c r="X34" i="3" s="1"/>
  <c r="AC34" i="3" s="1"/>
  <c r="V34" i="3"/>
  <c r="AM34" i="3"/>
  <c r="D35" i="3"/>
  <c r="C35" i="3" s="1"/>
  <c r="J35" i="3"/>
  <c r="X35" i="3" s="1"/>
  <c r="AC35" i="3" s="1"/>
  <c r="V35" i="3"/>
  <c r="AM35" i="3"/>
  <c r="D36" i="3"/>
  <c r="C36" i="3" s="1"/>
  <c r="J36" i="3"/>
  <c r="X36" i="3"/>
  <c r="AC36" i="3"/>
  <c r="V36" i="3"/>
  <c r="AM36" i="3"/>
  <c r="D37" i="3"/>
  <c r="C37" i="3"/>
  <c r="J37" i="3"/>
  <c r="V37" i="3"/>
  <c r="AM37" i="3"/>
  <c r="D38" i="3"/>
  <c r="C38" i="3"/>
  <c r="J38" i="3"/>
  <c r="X38" i="3" s="1"/>
  <c r="AC38" i="3" s="1"/>
  <c r="V38" i="3"/>
  <c r="AM38" i="3"/>
  <c r="D39" i="3"/>
  <c r="C39" i="3" s="1"/>
  <c r="J39" i="3"/>
  <c r="V39" i="3"/>
  <c r="AM39" i="3"/>
  <c r="D40" i="3"/>
  <c r="C40" i="3"/>
  <c r="J40" i="3"/>
  <c r="V40" i="3"/>
  <c r="AM40" i="3"/>
  <c r="D41" i="3"/>
  <c r="C41" i="3"/>
  <c r="J41" i="3"/>
  <c r="V41" i="3"/>
  <c r="X41" i="3"/>
  <c r="AC41" i="3"/>
  <c r="AM41" i="3"/>
  <c r="D42" i="3"/>
  <c r="C42" i="3"/>
  <c r="J42" i="3"/>
  <c r="X42" i="3" s="1"/>
  <c r="AC42" i="3" s="1"/>
  <c r="V42" i="3"/>
  <c r="AM42" i="3"/>
  <c r="D43" i="3"/>
  <c r="C43" i="3" s="1"/>
  <c r="J43" i="3"/>
  <c r="V43" i="3"/>
  <c r="AM43" i="3"/>
  <c r="D44" i="3"/>
  <c r="C44" i="3"/>
  <c r="J44" i="3"/>
  <c r="V44" i="3"/>
  <c r="AM44" i="3"/>
  <c r="D45" i="3"/>
  <c r="C45" i="3"/>
  <c r="J45" i="3"/>
  <c r="V45" i="3"/>
  <c r="AM45" i="3"/>
  <c r="D46" i="3"/>
  <c r="C46" i="3" s="1"/>
  <c r="J46" i="3"/>
  <c r="V46" i="3"/>
  <c r="X46" i="3"/>
  <c r="AC46" i="3" s="1"/>
  <c r="AM46" i="3"/>
  <c r="D47" i="3"/>
  <c r="C47" i="3"/>
  <c r="J47" i="3"/>
  <c r="V47" i="3"/>
  <c r="AM47" i="3"/>
  <c r="D48" i="3"/>
  <c r="C48" i="3" s="1"/>
  <c r="J48" i="3"/>
  <c r="V48" i="3"/>
  <c r="AM48" i="3"/>
  <c r="D49" i="3"/>
  <c r="C49" i="3" s="1"/>
  <c r="J49" i="3"/>
  <c r="V49" i="3"/>
  <c r="AM49" i="3"/>
  <c r="D50" i="3"/>
  <c r="C50" i="3" s="1"/>
  <c r="J50" i="3"/>
  <c r="V50" i="3"/>
  <c r="X50" i="3"/>
  <c r="AC50" i="3" s="1"/>
  <c r="AM50" i="3"/>
  <c r="D51" i="3"/>
  <c r="C51" i="3"/>
  <c r="J51" i="3"/>
  <c r="V51" i="3"/>
  <c r="AM51" i="3"/>
  <c r="D52" i="3"/>
  <c r="C52" i="3" s="1"/>
  <c r="J52" i="3"/>
  <c r="V52" i="3"/>
  <c r="AM52" i="3"/>
  <c r="D53" i="3"/>
  <c r="C53" i="3" s="1"/>
  <c r="J53" i="3"/>
  <c r="V53" i="3"/>
  <c r="AM53" i="3"/>
  <c r="D54" i="3"/>
  <c r="C54" i="3" s="1"/>
  <c r="J54" i="3"/>
  <c r="V54" i="3"/>
  <c r="AM54" i="3"/>
  <c r="D55" i="3"/>
  <c r="C55" i="3" s="1"/>
  <c r="J55" i="3"/>
  <c r="V55" i="3"/>
  <c r="AM55" i="3"/>
  <c r="D56" i="3"/>
  <c r="C56" i="3"/>
  <c r="J56" i="3"/>
  <c r="V56" i="3"/>
  <c r="AM56" i="3"/>
  <c r="D57" i="3"/>
  <c r="C57" i="3"/>
  <c r="J57" i="3"/>
  <c r="V57" i="3"/>
  <c r="AM57" i="3"/>
  <c r="D58" i="3"/>
  <c r="C58" i="3" s="1"/>
  <c r="J58" i="3"/>
  <c r="V58" i="3"/>
  <c r="AM58" i="3"/>
  <c r="D59" i="3"/>
  <c r="C59" i="3" s="1"/>
  <c r="J59" i="3"/>
  <c r="V59" i="3"/>
  <c r="AM59" i="3"/>
  <c r="D60" i="3"/>
  <c r="C60" i="3"/>
  <c r="J60" i="3"/>
  <c r="V60" i="3"/>
  <c r="AM60" i="3"/>
  <c r="D61" i="3"/>
  <c r="C61" i="3"/>
  <c r="J61" i="3"/>
  <c r="V61" i="3"/>
  <c r="X61" i="3"/>
  <c r="AC61" i="3"/>
  <c r="AM61" i="3"/>
  <c r="D62" i="3"/>
  <c r="C62" i="3"/>
  <c r="J62" i="3"/>
  <c r="X62" i="3" s="1"/>
  <c r="AC62" i="3" s="1"/>
  <c r="V62" i="3"/>
  <c r="AM62" i="3"/>
  <c r="D63" i="3"/>
  <c r="C63" i="3" s="1"/>
  <c r="J63" i="3"/>
  <c r="V63" i="3"/>
  <c r="AM63" i="3"/>
  <c r="D64" i="3"/>
  <c r="C64" i="3"/>
  <c r="J64" i="3"/>
  <c r="V64" i="3"/>
  <c r="AM64" i="3"/>
  <c r="D65" i="3"/>
  <c r="C65" i="3"/>
  <c r="J65" i="3"/>
  <c r="V65" i="3"/>
  <c r="X65" i="3"/>
  <c r="AC65" i="3"/>
  <c r="AM65" i="3"/>
  <c r="D66" i="3"/>
  <c r="C66" i="3"/>
  <c r="J66" i="3"/>
  <c r="V66" i="3"/>
  <c r="AM66" i="3"/>
  <c r="D67" i="3"/>
  <c r="C67" i="3"/>
  <c r="J67" i="3"/>
  <c r="V67" i="3"/>
  <c r="AM67" i="3"/>
  <c r="D68" i="3"/>
  <c r="C68" i="3" s="1"/>
  <c r="J68" i="3"/>
  <c r="V68" i="3"/>
  <c r="AM68" i="3"/>
  <c r="D69" i="3"/>
  <c r="C69" i="3" s="1"/>
  <c r="J69" i="3"/>
  <c r="X69" i="3" s="1"/>
  <c r="AC69" i="3" s="1"/>
  <c r="V69" i="3"/>
  <c r="AM69" i="3"/>
  <c r="D70" i="3"/>
  <c r="C70" i="3" s="1"/>
  <c r="J70" i="3"/>
  <c r="V70" i="3"/>
  <c r="X70" i="3"/>
  <c r="AC70" i="3" s="1"/>
  <c r="AM70" i="3"/>
  <c r="D71" i="3"/>
  <c r="C71" i="3"/>
  <c r="J71" i="3"/>
  <c r="V71" i="3"/>
  <c r="AM71" i="3"/>
  <c r="D72" i="3"/>
  <c r="C72" i="3" s="1"/>
  <c r="J72" i="3"/>
  <c r="V72" i="3"/>
  <c r="AM72" i="3"/>
  <c r="D73" i="3"/>
  <c r="C73" i="3" s="1"/>
  <c r="J73" i="3"/>
  <c r="V73" i="3"/>
  <c r="AM73" i="3"/>
  <c r="D74" i="3"/>
  <c r="C74" i="3" s="1"/>
  <c r="J74" i="3"/>
  <c r="V74" i="3"/>
  <c r="AM74" i="3"/>
  <c r="D75" i="3"/>
  <c r="C75" i="3" s="1"/>
  <c r="J75" i="3"/>
  <c r="V75" i="3"/>
  <c r="AM75" i="3"/>
  <c r="D76" i="3"/>
  <c r="C76" i="3"/>
  <c r="J76" i="3"/>
  <c r="V76" i="3"/>
  <c r="AM76" i="3"/>
  <c r="D77" i="3"/>
  <c r="C77" i="3"/>
  <c r="J77" i="3"/>
  <c r="V77" i="3"/>
  <c r="X77" i="3"/>
  <c r="AC77" i="3"/>
  <c r="AM77" i="3"/>
  <c r="D78" i="3"/>
  <c r="C78" i="3"/>
  <c r="J78" i="3"/>
  <c r="X78" i="3" s="1"/>
  <c r="AC78" i="3" s="1"/>
  <c r="V78" i="3"/>
  <c r="AM78" i="3"/>
  <c r="D79" i="3"/>
  <c r="C79" i="3" s="1"/>
  <c r="J79" i="3"/>
  <c r="V79" i="3"/>
  <c r="AM79" i="3"/>
  <c r="D80" i="3"/>
  <c r="C80" i="3"/>
  <c r="J80" i="3"/>
  <c r="V80" i="3"/>
  <c r="AM80" i="3"/>
  <c r="D81" i="3"/>
  <c r="C81" i="3"/>
  <c r="J81" i="3"/>
  <c r="V81" i="3"/>
  <c r="AM81" i="3"/>
  <c r="D82" i="3"/>
  <c r="C82" i="3" s="1"/>
  <c r="J82" i="3"/>
  <c r="V82" i="3"/>
  <c r="X82" i="3"/>
  <c r="AC82" i="3" s="1"/>
  <c r="AM82" i="3"/>
  <c r="D83" i="3"/>
  <c r="C83" i="3"/>
  <c r="J83" i="3"/>
  <c r="V83" i="3"/>
  <c r="AM83" i="3"/>
  <c r="D84" i="3"/>
  <c r="C84" i="3" s="1"/>
  <c r="J84" i="3"/>
  <c r="V84" i="3"/>
  <c r="AM84" i="3"/>
  <c r="D85" i="3"/>
  <c r="C85" i="3" s="1"/>
  <c r="J85" i="3"/>
  <c r="V85" i="3"/>
  <c r="AM85" i="3"/>
  <c r="D86" i="3"/>
  <c r="C86" i="3" s="1"/>
  <c r="J86" i="3"/>
  <c r="V86" i="3"/>
  <c r="AM86" i="3"/>
  <c r="D87" i="3"/>
  <c r="C87" i="3" s="1"/>
  <c r="J87" i="3"/>
  <c r="V87" i="3"/>
  <c r="AM87" i="3"/>
  <c r="D88" i="3"/>
  <c r="C88" i="3"/>
  <c r="J88" i="3"/>
  <c r="V88" i="3"/>
  <c r="AM88" i="3"/>
  <c r="D89" i="3"/>
  <c r="C89" i="3"/>
  <c r="J89" i="3"/>
  <c r="V89" i="3"/>
  <c r="X89" i="3"/>
  <c r="AC89" i="3"/>
  <c r="AM89" i="3"/>
  <c r="D90" i="3"/>
  <c r="C90" i="3"/>
  <c r="J90" i="3"/>
  <c r="V90" i="3"/>
  <c r="AM90" i="3"/>
  <c r="D91" i="3"/>
  <c r="C91" i="3"/>
  <c r="J91" i="3"/>
  <c r="V91" i="3"/>
  <c r="AM91" i="3"/>
  <c r="D92" i="3"/>
  <c r="C92" i="3" s="1"/>
  <c r="J92" i="3"/>
  <c r="V92" i="3"/>
  <c r="AM92" i="3"/>
  <c r="D93" i="3"/>
  <c r="C93" i="3" s="1"/>
  <c r="J93" i="3"/>
  <c r="V93" i="3"/>
  <c r="AM93" i="3"/>
  <c r="D94" i="3"/>
  <c r="C94" i="3" s="1"/>
  <c r="J94" i="3"/>
  <c r="V94" i="3"/>
  <c r="X94" i="3"/>
  <c r="AC94" i="3" s="1"/>
  <c r="AM94" i="3"/>
  <c r="D95" i="3"/>
  <c r="C95" i="3"/>
  <c r="J95" i="3"/>
  <c r="V95" i="3"/>
  <c r="AM95" i="3"/>
  <c r="D96" i="3"/>
  <c r="C96" i="3" s="1"/>
  <c r="J96" i="3"/>
  <c r="V96" i="3"/>
  <c r="AM96" i="3"/>
  <c r="D97" i="3"/>
  <c r="C97" i="3" s="1"/>
  <c r="J97" i="3"/>
  <c r="V97" i="3"/>
  <c r="AM97" i="3"/>
  <c r="D98" i="3"/>
  <c r="C98" i="3" s="1"/>
  <c r="J98" i="3"/>
  <c r="V98" i="3"/>
  <c r="AM98" i="3"/>
  <c r="D99" i="3"/>
  <c r="C99" i="3" s="1"/>
  <c r="J99" i="3"/>
  <c r="V99" i="3"/>
  <c r="AM99" i="3"/>
  <c r="D100" i="3"/>
  <c r="C100" i="3"/>
  <c r="J100" i="3"/>
  <c r="V100" i="3"/>
  <c r="AM100" i="3"/>
  <c r="D101" i="3"/>
  <c r="C101" i="3"/>
  <c r="J101" i="3"/>
  <c r="V101" i="3"/>
  <c r="X101" i="3"/>
  <c r="AC101" i="3"/>
  <c r="AM101" i="3"/>
  <c r="D102" i="3"/>
  <c r="C102" i="3"/>
  <c r="J102" i="3"/>
  <c r="X102" i="3" s="1"/>
  <c r="AC102" i="3" s="1"/>
  <c r="V102" i="3"/>
  <c r="AM102" i="3"/>
  <c r="D103" i="3"/>
  <c r="C103" i="3" s="1"/>
  <c r="J103" i="3"/>
  <c r="V103" i="3"/>
  <c r="AM103" i="3"/>
  <c r="D104" i="3"/>
  <c r="C104" i="3"/>
  <c r="J104" i="3"/>
  <c r="V104" i="3"/>
  <c r="AM104" i="3"/>
  <c r="D105" i="3"/>
  <c r="C105" i="3"/>
  <c r="J105" i="3"/>
  <c r="V105" i="3"/>
  <c r="AM105" i="3"/>
  <c r="D106" i="3"/>
  <c r="C106" i="3" s="1"/>
  <c r="J106" i="3"/>
  <c r="V106" i="3"/>
  <c r="X106" i="3" s="1"/>
  <c r="AC106" i="3" s="1"/>
  <c r="AM106" i="3"/>
  <c r="D107" i="3"/>
  <c r="C107" i="3"/>
  <c r="J107" i="3"/>
  <c r="V107" i="3"/>
  <c r="AM107" i="3"/>
  <c r="D108" i="3"/>
  <c r="C108" i="3" s="1"/>
  <c r="J108" i="3"/>
  <c r="V108" i="3"/>
  <c r="AM108" i="3"/>
  <c r="D109" i="3"/>
  <c r="C109" i="3" s="1"/>
  <c r="J109" i="3"/>
  <c r="V109" i="3"/>
  <c r="AM109" i="3"/>
  <c r="D110" i="3"/>
  <c r="C110" i="3"/>
  <c r="J110" i="3"/>
  <c r="X110" i="3" s="1"/>
  <c r="V110" i="3"/>
  <c r="AC110" i="3"/>
  <c r="AM110" i="3"/>
  <c r="D111" i="3"/>
  <c r="C111" i="3" s="1"/>
  <c r="J111" i="3"/>
  <c r="V111" i="3"/>
  <c r="AM111" i="3"/>
  <c r="D112" i="3"/>
  <c r="C112" i="3"/>
  <c r="J112" i="3"/>
  <c r="V112" i="3"/>
  <c r="AM112" i="3"/>
  <c r="D113" i="3"/>
  <c r="C113" i="3"/>
  <c r="J113" i="3"/>
  <c r="V113" i="3"/>
  <c r="X113" i="3"/>
  <c r="AC113" i="3"/>
  <c r="AM113" i="3"/>
  <c r="D114" i="3"/>
  <c r="C114" i="3"/>
  <c r="J114" i="3"/>
  <c r="X114" i="3" s="1"/>
  <c r="AC114" i="3" s="1"/>
  <c r="V114" i="3"/>
  <c r="AM114" i="3"/>
  <c r="D115" i="3"/>
  <c r="C115" i="3" s="1"/>
  <c r="J115" i="3"/>
  <c r="V115" i="3"/>
  <c r="AM115" i="3"/>
  <c r="D116" i="3"/>
  <c r="C116" i="3"/>
  <c r="J116" i="3"/>
  <c r="V116" i="3"/>
  <c r="AM116" i="3"/>
  <c r="D117" i="3"/>
  <c r="C117" i="3"/>
  <c r="J117" i="3"/>
  <c r="V117" i="3"/>
  <c r="X117" i="3"/>
  <c r="AC117" i="3"/>
  <c r="AM117" i="3"/>
  <c r="D118" i="3"/>
  <c r="C118" i="3"/>
  <c r="J118" i="3"/>
  <c r="V118" i="3"/>
  <c r="AM118" i="3"/>
  <c r="D119" i="3"/>
  <c r="C119" i="3"/>
  <c r="J119" i="3"/>
  <c r="V119" i="3"/>
  <c r="AM119" i="3"/>
  <c r="D120" i="3"/>
  <c r="C120" i="3" s="1"/>
  <c r="J120" i="3"/>
  <c r="V120" i="3"/>
  <c r="X120" i="3" s="1"/>
  <c r="AC120" i="3" s="1"/>
  <c r="AM120" i="3"/>
  <c r="D121" i="3"/>
  <c r="C121" i="3" s="1"/>
  <c r="J121" i="3"/>
  <c r="V121" i="3"/>
  <c r="X121" i="3" s="1"/>
  <c r="AC121" i="3" s="1"/>
  <c r="AM121" i="3"/>
  <c r="D122" i="3"/>
  <c r="C122" i="3"/>
  <c r="J122" i="3"/>
  <c r="X122" i="3" s="1"/>
  <c r="AC122" i="3" s="1"/>
  <c r="V122" i="3"/>
  <c r="AM122" i="3"/>
  <c r="D123" i="3"/>
  <c r="C123" i="3"/>
  <c r="J123" i="3"/>
  <c r="V123" i="3"/>
  <c r="AM123" i="3"/>
  <c r="D124" i="3"/>
  <c r="C124" i="3" s="1"/>
  <c r="J124" i="3"/>
  <c r="V124" i="3"/>
  <c r="AM124" i="3"/>
  <c r="D125" i="3"/>
  <c r="C125" i="3" s="1"/>
  <c r="J125" i="3"/>
  <c r="V125" i="3"/>
  <c r="AM125" i="3"/>
  <c r="D126" i="3"/>
  <c r="C126" i="3" s="1"/>
  <c r="J126" i="3"/>
  <c r="V126" i="3"/>
  <c r="X126" i="3"/>
  <c r="AC126" i="3" s="1"/>
  <c r="AM126" i="3"/>
  <c r="D127" i="3"/>
  <c r="C127" i="3"/>
  <c r="J127" i="3"/>
  <c r="V127" i="3"/>
  <c r="AM127" i="3"/>
  <c r="D128" i="3"/>
  <c r="C128" i="3" s="1"/>
  <c r="J128" i="3"/>
  <c r="V128" i="3"/>
  <c r="X128" i="3" s="1"/>
  <c r="AC128" i="3" s="1"/>
  <c r="AM128" i="3"/>
  <c r="D129" i="3"/>
  <c r="C129" i="3" s="1"/>
  <c r="J129" i="3"/>
  <c r="V129" i="3"/>
  <c r="AM129" i="3"/>
  <c r="D130" i="3"/>
  <c r="C130" i="3" s="1"/>
  <c r="J130" i="3"/>
  <c r="V130" i="3"/>
  <c r="X130" i="3" s="1"/>
  <c r="AC130" i="3" s="1"/>
  <c r="AM130" i="3"/>
  <c r="D131" i="3"/>
  <c r="C131" i="3" s="1"/>
  <c r="J131" i="3"/>
  <c r="V131" i="3"/>
  <c r="X131" i="3" s="1"/>
  <c r="AC131" i="3" s="1"/>
  <c r="AM131" i="3"/>
  <c r="D132" i="3"/>
  <c r="C132" i="3"/>
  <c r="J132" i="3"/>
  <c r="X132" i="3" s="1"/>
  <c r="AC132" i="3" s="1"/>
  <c r="V132" i="3"/>
  <c r="AM132" i="3"/>
  <c r="D133" i="3"/>
  <c r="C133" i="3"/>
  <c r="J133" i="3"/>
  <c r="V133" i="3"/>
  <c r="X133" i="3"/>
  <c r="AC133" i="3"/>
  <c r="AM133" i="3"/>
  <c r="D134" i="3"/>
  <c r="C134" i="3"/>
  <c r="J134" i="3"/>
  <c r="X134" i="3" s="1"/>
  <c r="AC134" i="3" s="1"/>
  <c r="V134" i="3"/>
  <c r="AM134" i="3"/>
  <c r="D135" i="3"/>
  <c r="C135" i="3" s="1"/>
  <c r="J135" i="3"/>
  <c r="V135" i="3"/>
  <c r="AM135" i="3"/>
  <c r="D136" i="3"/>
  <c r="C136" i="3"/>
  <c r="J136" i="3"/>
  <c r="V136" i="3"/>
  <c r="AM136" i="3"/>
  <c r="D137" i="3"/>
  <c r="C137" i="3"/>
  <c r="J137" i="3"/>
  <c r="V137" i="3"/>
  <c r="X137" i="3"/>
  <c r="AC137" i="3"/>
  <c r="AM137" i="3"/>
  <c r="D138" i="3"/>
  <c r="C138" i="3"/>
  <c r="J138" i="3"/>
  <c r="X138" i="3" s="1"/>
  <c r="V138" i="3"/>
  <c r="AC138" i="3"/>
  <c r="AM138" i="3"/>
  <c r="D139" i="3"/>
  <c r="C139" i="3" s="1"/>
  <c r="J139" i="3"/>
  <c r="V139" i="3"/>
  <c r="AM139" i="3"/>
  <c r="D140" i="3"/>
  <c r="C140" i="3"/>
  <c r="J140" i="3"/>
  <c r="V140" i="3"/>
  <c r="AM140" i="3"/>
  <c r="D141" i="3"/>
  <c r="C141" i="3"/>
  <c r="J141" i="3"/>
  <c r="V141" i="3"/>
  <c r="AM141" i="3"/>
  <c r="D142" i="3"/>
  <c r="C142" i="3" s="1"/>
  <c r="J142" i="3"/>
  <c r="V142" i="3"/>
  <c r="X142" i="3"/>
  <c r="AC142" i="3" s="1"/>
  <c r="AM142" i="3"/>
  <c r="D143" i="3"/>
  <c r="C143" i="3"/>
  <c r="J143" i="3"/>
  <c r="V143" i="3"/>
  <c r="AM143" i="3"/>
  <c r="D144" i="3"/>
  <c r="C144" i="3" s="1"/>
  <c r="J144" i="3"/>
  <c r="V144" i="3"/>
  <c r="AM144" i="3"/>
  <c r="D145" i="3"/>
  <c r="C145" i="3" s="1"/>
  <c r="J145" i="3"/>
  <c r="V145" i="3"/>
  <c r="AM145" i="3"/>
  <c r="D146" i="3"/>
  <c r="C146" i="3" s="1"/>
  <c r="J146" i="3"/>
  <c r="V146" i="3"/>
  <c r="X146" i="3" s="1"/>
  <c r="AC146" i="3" s="1"/>
  <c r="AM146" i="3"/>
  <c r="D147" i="3"/>
  <c r="C147" i="3"/>
  <c r="J147" i="3"/>
  <c r="V147" i="3"/>
  <c r="AM147" i="3"/>
  <c r="D148" i="3"/>
  <c r="C148" i="3" s="1"/>
  <c r="J148" i="3"/>
  <c r="V148" i="3"/>
  <c r="AM148" i="3"/>
  <c r="D149" i="3"/>
  <c r="C149" i="3" s="1"/>
  <c r="J149" i="3"/>
  <c r="V149" i="3"/>
  <c r="AM149" i="3"/>
  <c r="D150" i="3"/>
  <c r="C150" i="3" s="1"/>
  <c r="J150" i="3"/>
  <c r="V150" i="3"/>
  <c r="AM150" i="3"/>
  <c r="D151" i="3"/>
  <c r="C151" i="3" s="1"/>
  <c r="J151" i="3"/>
  <c r="V151" i="3"/>
  <c r="AM151" i="3"/>
  <c r="D152" i="3"/>
  <c r="C152" i="3"/>
  <c r="J152" i="3"/>
  <c r="V152" i="3"/>
  <c r="AM152" i="3"/>
  <c r="D153" i="3"/>
  <c r="C153" i="3"/>
  <c r="J153" i="3"/>
  <c r="V153" i="3"/>
  <c r="AM153" i="3"/>
  <c r="D154" i="3"/>
  <c r="C154" i="3" s="1"/>
  <c r="J154" i="3"/>
  <c r="V154" i="3"/>
  <c r="AM154" i="3"/>
  <c r="D155" i="3"/>
  <c r="C155" i="3" s="1"/>
  <c r="J155" i="3"/>
  <c r="V155" i="3"/>
  <c r="AM155" i="3"/>
  <c r="D156" i="3"/>
  <c r="C156" i="3"/>
  <c r="J156" i="3"/>
  <c r="V156" i="3"/>
  <c r="AM156" i="3"/>
  <c r="D157" i="3"/>
  <c r="C157" i="3"/>
  <c r="J157" i="3"/>
  <c r="V157" i="3"/>
  <c r="X157" i="3"/>
  <c r="AC157" i="3"/>
  <c r="AM157" i="3"/>
  <c r="D158" i="3"/>
  <c r="C158" i="3"/>
  <c r="J158" i="3"/>
  <c r="X158" i="3" s="1"/>
  <c r="AC158" i="3" s="1"/>
  <c r="V158" i="3"/>
  <c r="AM158" i="3"/>
  <c r="D159" i="3"/>
  <c r="C159" i="3" s="1"/>
  <c r="J159" i="3"/>
  <c r="V159" i="3"/>
  <c r="AM159" i="3"/>
  <c r="D160" i="3"/>
  <c r="C160" i="3"/>
  <c r="J160" i="3"/>
  <c r="V160" i="3"/>
  <c r="AM160" i="3"/>
  <c r="D161" i="3"/>
  <c r="C161" i="3"/>
  <c r="J161" i="3"/>
  <c r="X161" i="3" s="1"/>
  <c r="AC161" i="3" s="1"/>
  <c r="V161" i="3"/>
  <c r="AM161" i="3"/>
  <c r="D162" i="3"/>
  <c r="C162" i="3"/>
  <c r="J162" i="3"/>
  <c r="V162" i="3"/>
  <c r="AM162" i="3"/>
  <c r="D163" i="3"/>
  <c r="C163" i="3"/>
  <c r="J163" i="3"/>
  <c r="V163" i="3"/>
  <c r="AM163" i="3"/>
  <c r="D164" i="3"/>
  <c r="C164" i="3"/>
  <c r="J164" i="3"/>
  <c r="V164" i="3"/>
  <c r="AM164" i="3"/>
  <c r="D165" i="3"/>
  <c r="C165" i="3" s="1"/>
  <c r="J165" i="3"/>
  <c r="X165" i="3" s="1"/>
  <c r="AC165" i="3" s="1"/>
  <c r="V165" i="3"/>
  <c r="AM165" i="3"/>
  <c r="D166" i="3"/>
  <c r="C166" i="3" s="1"/>
  <c r="J166" i="3"/>
  <c r="V166" i="3"/>
  <c r="X166" i="3" s="1"/>
  <c r="AC166" i="3" s="1"/>
  <c r="AM166" i="3"/>
  <c r="D167" i="3"/>
  <c r="C167" i="3"/>
  <c r="J167" i="3"/>
  <c r="V167" i="3"/>
  <c r="AM167" i="3"/>
  <c r="D168" i="3"/>
  <c r="C168" i="3" s="1"/>
  <c r="J168" i="3"/>
  <c r="V168" i="3"/>
  <c r="AM168" i="3"/>
  <c r="D169" i="3"/>
  <c r="C169" i="3" s="1"/>
  <c r="J169" i="3"/>
  <c r="V169" i="3"/>
  <c r="X169" i="3" s="1"/>
  <c r="AC169" i="3" s="1"/>
  <c r="AM169" i="3"/>
  <c r="D170" i="3"/>
  <c r="C170" i="3"/>
  <c r="J170" i="3"/>
  <c r="V170" i="3"/>
  <c r="AM170" i="3"/>
  <c r="D171" i="3"/>
  <c r="C171" i="3" s="1"/>
  <c r="J171" i="3"/>
  <c r="V171" i="3"/>
  <c r="AM171" i="3"/>
  <c r="D172" i="3"/>
  <c r="C172" i="3"/>
  <c r="J172" i="3"/>
  <c r="V172" i="3"/>
  <c r="AM172" i="3"/>
  <c r="D173" i="3"/>
  <c r="C173" i="3" s="1"/>
  <c r="J173" i="3"/>
  <c r="V173" i="3"/>
  <c r="X173" i="3" s="1"/>
  <c r="AC173" i="3" s="1"/>
  <c r="AM173" i="3"/>
  <c r="D174" i="3"/>
  <c r="C174" i="3"/>
  <c r="J174" i="3"/>
  <c r="V174" i="3"/>
  <c r="AM174" i="3"/>
  <c r="D175" i="3"/>
  <c r="C175" i="3" s="1"/>
  <c r="J175" i="3"/>
  <c r="V175" i="3"/>
  <c r="AM175" i="3"/>
  <c r="D176" i="3"/>
  <c r="C176" i="3"/>
  <c r="J176" i="3"/>
  <c r="V176" i="3"/>
  <c r="AM176" i="3"/>
  <c r="D177" i="3"/>
  <c r="C177" i="3" s="1"/>
  <c r="J177" i="3"/>
  <c r="V177" i="3"/>
  <c r="AM177" i="3"/>
  <c r="D178" i="3"/>
  <c r="C178" i="3"/>
  <c r="J178" i="3"/>
  <c r="V178" i="3"/>
  <c r="AM178" i="3"/>
  <c r="D179" i="3"/>
  <c r="C179" i="3"/>
  <c r="J179" i="3"/>
  <c r="V179" i="3"/>
  <c r="AM179" i="3"/>
  <c r="D180" i="3"/>
  <c r="C180" i="3" s="1"/>
  <c r="J180" i="3"/>
  <c r="V180" i="3"/>
  <c r="AM180" i="3"/>
  <c r="D181" i="3"/>
  <c r="C181" i="3" s="1"/>
  <c r="J181" i="3"/>
  <c r="V181" i="3"/>
  <c r="X181" i="3"/>
  <c r="AC181" i="3" s="1"/>
  <c r="AM181" i="3"/>
  <c r="D182" i="3"/>
  <c r="C182" i="3"/>
  <c r="J182" i="3"/>
  <c r="V182" i="3"/>
  <c r="AM182" i="3"/>
  <c r="D183" i="3"/>
  <c r="C183" i="3" s="1"/>
  <c r="J183" i="3"/>
  <c r="V183" i="3"/>
  <c r="AM183" i="3"/>
  <c r="D184" i="3"/>
  <c r="C184" i="3" s="1"/>
  <c r="J184" i="3"/>
  <c r="V184" i="3"/>
  <c r="X184" i="3"/>
  <c r="AC184" i="3" s="1"/>
  <c r="AM184" i="3"/>
  <c r="D185" i="3"/>
  <c r="C185" i="3" s="1"/>
  <c r="J185" i="3"/>
  <c r="V185" i="3"/>
  <c r="X185" i="3"/>
  <c r="AC185" i="3" s="1"/>
  <c r="AM185" i="3"/>
  <c r="D186" i="3"/>
  <c r="C186" i="3"/>
  <c r="J186" i="3"/>
  <c r="V186" i="3"/>
  <c r="AM186" i="3"/>
  <c r="D187" i="3"/>
  <c r="C187" i="3" s="1"/>
  <c r="J187" i="3"/>
  <c r="V187" i="3"/>
  <c r="AM187" i="3"/>
  <c r="D188" i="3"/>
  <c r="C188" i="3" s="1"/>
  <c r="J188" i="3"/>
  <c r="V188" i="3"/>
  <c r="X188" i="3"/>
  <c r="AC188" i="3" s="1"/>
  <c r="AM188" i="3"/>
  <c r="D189" i="3"/>
  <c r="C189" i="3" s="1"/>
  <c r="J189" i="3"/>
  <c r="V189" i="3"/>
  <c r="AM189" i="3"/>
  <c r="D190" i="3"/>
  <c r="C190" i="3" s="1"/>
  <c r="J190" i="3"/>
  <c r="V190" i="3"/>
  <c r="AM190" i="3"/>
  <c r="D191" i="3"/>
  <c r="C191" i="3"/>
  <c r="J191" i="3"/>
  <c r="V191" i="3"/>
  <c r="AM191" i="3"/>
  <c r="D192" i="3"/>
  <c r="C192" i="3"/>
  <c r="J192" i="3"/>
  <c r="X192" i="3" s="1"/>
  <c r="V192" i="3"/>
  <c r="AC192" i="3"/>
  <c r="AM192" i="3"/>
  <c r="D193" i="3"/>
  <c r="C193" i="3"/>
  <c r="J193" i="3"/>
  <c r="X193" i="3" s="1"/>
  <c r="AC193" i="3" s="1"/>
  <c r="V193" i="3"/>
  <c r="AM193" i="3"/>
  <c r="D194" i="3"/>
  <c r="C194" i="3"/>
  <c r="J194" i="3"/>
  <c r="V194" i="3"/>
  <c r="AM194" i="3"/>
  <c r="D195" i="3"/>
  <c r="C195" i="3" s="1"/>
  <c r="J195" i="3"/>
  <c r="V195" i="3"/>
  <c r="AM195" i="3"/>
  <c r="D196" i="3"/>
  <c r="C196" i="3" s="1"/>
  <c r="J196" i="3"/>
  <c r="V196" i="3"/>
  <c r="X196" i="3"/>
  <c r="AC196" i="3" s="1"/>
  <c r="AM196" i="3"/>
  <c r="D197" i="3"/>
  <c r="C197" i="3" s="1"/>
  <c r="J197" i="3"/>
  <c r="V197" i="3"/>
  <c r="AM197" i="3"/>
  <c r="D198" i="3"/>
  <c r="C198" i="3" s="1"/>
  <c r="J198" i="3"/>
  <c r="V198" i="3"/>
  <c r="AM198" i="3"/>
  <c r="D199" i="3"/>
  <c r="C199" i="3"/>
  <c r="J199" i="3"/>
  <c r="V199" i="3"/>
  <c r="AM199" i="3"/>
  <c r="D200" i="3"/>
  <c r="C200" i="3"/>
  <c r="J200" i="3"/>
  <c r="X200" i="3" s="1"/>
  <c r="V200" i="3"/>
  <c r="AC200" i="3"/>
  <c r="AM200" i="3"/>
  <c r="D201" i="3"/>
  <c r="C201" i="3"/>
  <c r="J201" i="3"/>
  <c r="X201" i="3" s="1"/>
  <c r="AC201" i="3" s="1"/>
  <c r="V201" i="3"/>
  <c r="AM201" i="3"/>
  <c r="D202" i="3"/>
  <c r="C202" i="3" s="1"/>
  <c r="J202" i="3"/>
  <c r="V202" i="3"/>
  <c r="AM202" i="3"/>
  <c r="D203" i="3"/>
  <c r="C203" i="3"/>
  <c r="J203" i="3"/>
  <c r="V203" i="3"/>
  <c r="AM203" i="3"/>
  <c r="D204" i="3"/>
  <c r="C204" i="3"/>
  <c r="J204" i="3"/>
  <c r="X204" i="3" s="1"/>
  <c r="V204" i="3"/>
  <c r="AC204" i="3"/>
  <c r="AM204" i="3"/>
  <c r="D205" i="3"/>
  <c r="C205" i="3"/>
  <c r="J205" i="3"/>
  <c r="V205" i="3"/>
  <c r="AM205" i="3"/>
  <c r="D206" i="3"/>
  <c r="C206" i="3"/>
  <c r="J206" i="3"/>
  <c r="V206" i="3"/>
  <c r="AM206" i="3"/>
  <c r="D207" i="3"/>
  <c r="C207" i="3" s="1"/>
  <c r="J207" i="3"/>
  <c r="V207" i="3"/>
  <c r="AM207" i="3"/>
  <c r="D208" i="3"/>
  <c r="C208" i="3" s="1"/>
  <c r="J208" i="3"/>
  <c r="V208" i="3"/>
  <c r="X208" i="3"/>
  <c r="AC208" i="3" s="1"/>
  <c r="AM208" i="3"/>
  <c r="D209" i="3"/>
  <c r="C209" i="3" s="1"/>
  <c r="J209" i="3"/>
  <c r="V209" i="3"/>
  <c r="X209" i="3"/>
  <c r="AC209" i="3" s="1"/>
  <c r="AM209" i="3"/>
  <c r="D210" i="3"/>
  <c r="C210" i="3"/>
  <c r="J210" i="3"/>
  <c r="V210" i="3"/>
  <c r="AM210" i="3"/>
  <c r="D211" i="3"/>
  <c r="C211" i="3" s="1"/>
  <c r="J211" i="3"/>
  <c r="V211" i="3"/>
  <c r="AM211" i="3"/>
  <c r="D212" i="3"/>
  <c r="C212" i="3" s="1"/>
  <c r="J212" i="3"/>
  <c r="V212" i="3"/>
  <c r="AM212" i="3"/>
  <c r="D213" i="3"/>
  <c r="C213" i="3"/>
  <c r="J213" i="3"/>
  <c r="V213" i="3"/>
  <c r="AM213" i="3"/>
  <c r="D214" i="3"/>
  <c r="C214" i="3"/>
  <c r="J214" i="3"/>
  <c r="V214" i="3"/>
  <c r="AM214" i="3"/>
  <c r="D215" i="3"/>
  <c r="C215" i="3"/>
  <c r="J215" i="3"/>
  <c r="V215" i="3"/>
  <c r="AM215" i="3"/>
  <c r="D216" i="3"/>
  <c r="C216" i="3" s="1"/>
  <c r="J216" i="3"/>
  <c r="V216" i="3"/>
  <c r="AM216" i="3"/>
  <c r="D217" i="3"/>
  <c r="C217" i="3"/>
  <c r="J217" i="3"/>
  <c r="V217" i="3"/>
  <c r="AM217" i="3"/>
  <c r="D218" i="3"/>
  <c r="C218" i="3"/>
  <c r="J218" i="3"/>
  <c r="V218" i="3"/>
  <c r="AM218" i="3"/>
  <c r="D219" i="3"/>
  <c r="C219" i="3" s="1"/>
  <c r="J219" i="3"/>
  <c r="V219" i="3"/>
  <c r="AM219" i="3"/>
  <c r="D220" i="3"/>
  <c r="C220" i="3" s="1"/>
  <c r="J220" i="3"/>
  <c r="V220" i="3"/>
  <c r="AM220" i="3"/>
  <c r="D221" i="3"/>
  <c r="C221" i="3"/>
  <c r="J221" i="3"/>
  <c r="V221" i="3"/>
  <c r="AM221" i="3"/>
  <c r="D222" i="3"/>
  <c r="C222" i="3"/>
  <c r="J222" i="3"/>
  <c r="V222" i="3"/>
  <c r="AM222" i="3"/>
  <c r="D223" i="3"/>
  <c r="C223" i="3"/>
  <c r="J223" i="3"/>
  <c r="V223" i="3"/>
  <c r="AM223" i="3"/>
  <c r="D224" i="3"/>
  <c r="C224" i="3" s="1"/>
  <c r="J224" i="3"/>
  <c r="V224" i="3"/>
  <c r="AM224" i="3"/>
  <c r="D225" i="3"/>
  <c r="C225" i="3"/>
  <c r="J225" i="3"/>
  <c r="V225" i="3"/>
  <c r="AM225" i="3"/>
  <c r="D226" i="3"/>
  <c r="C226" i="3"/>
  <c r="J226" i="3"/>
  <c r="V226" i="3"/>
  <c r="AM226" i="3"/>
  <c r="D227" i="3"/>
  <c r="C227" i="3" s="1"/>
  <c r="J227" i="3"/>
  <c r="V227" i="3"/>
  <c r="AM227" i="3"/>
  <c r="D228" i="3"/>
  <c r="C228" i="3" s="1"/>
  <c r="J228" i="3"/>
  <c r="V228" i="3"/>
  <c r="AM228" i="3"/>
  <c r="D229" i="3"/>
  <c r="C229" i="3"/>
  <c r="J229" i="3"/>
  <c r="V229" i="3"/>
  <c r="AM229" i="3"/>
  <c r="D230" i="3"/>
  <c r="C230" i="3"/>
  <c r="J230" i="3"/>
  <c r="V230" i="3"/>
  <c r="AM230" i="3"/>
  <c r="D231" i="3"/>
  <c r="C231" i="3"/>
  <c r="J231" i="3"/>
  <c r="V231" i="3"/>
  <c r="AM231" i="3"/>
  <c r="D232" i="3"/>
  <c r="C232" i="3" s="1"/>
  <c r="J232" i="3"/>
  <c r="V232" i="3"/>
  <c r="X232" i="3" s="1"/>
  <c r="AC232" i="3" s="1"/>
  <c r="AM232" i="3"/>
  <c r="D233" i="3"/>
  <c r="C233" i="3"/>
  <c r="J233" i="3"/>
  <c r="X233" i="3" s="1"/>
  <c r="AC233" i="3" s="1"/>
  <c r="V233" i="3"/>
  <c r="AM233" i="3"/>
  <c r="D234" i="3"/>
  <c r="C234" i="3"/>
  <c r="J234" i="3"/>
  <c r="V234" i="3"/>
  <c r="AM234" i="3"/>
  <c r="D235" i="3"/>
  <c r="C235" i="3" s="1"/>
  <c r="J235" i="3"/>
  <c r="V235" i="3"/>
  <c r="AM235" i="3"/>
  <c r="D236" i="3"/>
  <c r="C236" i="3" s="1"/>
  <c r="J236" i="3"/>
  <c r="V236" i="3"/>
  <c r="AM236" i="3"/>
  <c r="D237" i="3"/>
  <c r="C237" i="3"/>
  <c r="J237" i="3"/>
  <c r="V237" i="3"/>
  <c r="AM237" i="3"/>
  <c r="D238" i="3"/>
  <c r="C238" i="3"/>
  <c r="J238" i="3"/>
  <c r="V238" i="3"/>
  <c r="AM238" i="3"/>
  <c r="D239" i="3"/>
  <c r="C239" i="3"/>
  <c r="J239" i="3"/>
  <c r="V239" i="3"/>
  <c r="AM239" i="3"/>
  <c r="D240" i="3"/>
  <c r="C240" i="3" s="1"/>
  <c r="J240" i="3"/>
  <c r="V240" i="3"/>
  <c r="AM240" i="3"/>
  <c r="D241" i="3"/>
  <c r="C241" i="3"/>
  <c r="J241" i="3"/>
  <c r="V241" i="3"/>
  <c r="AM241" i="3"/>
  <c r="D242" i="3"/>
  <c r="C242" i="3"/>
  <c r="J242" i="3"/>
  <c r="V242" i="3"/>
  <c r="AM242" i="3"/>
  <c r="D243" i="3"/>
  <c r="C243" i="3" s="1"/>
  <c r="J243" i="3"/>
  <c r="V243" i="3"/>
  <c r="AM243" i="3"/>
  <c r="D244" i="3"/>
  <c r="C244" i="3" s="1"/>
  <c r="J244" i="3"/>
  <c r="V244" i="3"/>
  <c r="AM244" i="3"/>
  <c r="D245" i="3"/>
  <c r="C245" i="3"/>
  <c r="J245" i="3"/>
  <c r="V245" i="3"/>
  <c r="AM245" i="3"/>
  <c r="D246" i="3"/>
  <c r="C246" i="3"/>
  <c r="J246" i="3"/>
  <c r="V246" i="3"/>
  <c r="AM246" i="3"/>
  <c r="D247" i="3"/>
  <c r="C247" i="3"/>
  <c r="J247" i="3"/>
  <c r="V247" i="3"/>
  <c r="AM247" i="3"/>
  <c r="D248" i="3"/>
  <c r="C248" i="3" s="1"/>
  <c r="J248" i="3"/>
  <c r="V248" i="3"/>
  <c r="AM248" i="3"/>
  <c r="D249" i="3"/>
  <c r="C249" i="3"/>
  <c r="J249" i="3"/>
  <c r="V249" i="3"/>
  <c r="AM249" i="3"/>
  <c r="D250" i="3"/>
  <c r="C250" i="3"/>
  <c r="J250" i="3"/>
  <c r="V250" i="3"/>
  <c r="AM250" i="3"/>
  <c r="D251" i="3"/>
  <c r="C251" i="3" s="1"/>
  <c r="J251" i="3"/>
  <c r="V251" i="3"/>
  <c r="AM251" i="3"/>
  <c r="D252" i="3"/>
  <c r="C252" i="3" s="1"/>
  <c r="J252" i="3"/>
  <c r="V252" i="3"/>
  <c r="AM252" i="3"/>
  <c r="D253" i="3"/>
  <c r="C253" i="3"/>
  <c r="J253" i="3"/>
  <c r="V253" i="3"/>
  <c r="AM253" i="3"/>
  <c r="D254" i="3"/>
  <c r="C254" i="3"/>
  <c r="J254" i="3"/>
  <c r="V254" i="3"/>
  <c r="AM254" i="3"/>
  <c r="D255" i="3"/>
  <c r="C255" i="3"/>
  <c r="J255" i="3"/>
  <c r="V255" i="3"/>
  <c r="AM255" i="3"/>
  <c r="D256" i="3"/>
  <c r="C256" i="3" s="1"/>
  <c r="J256" i="3"/>
  <c r="V256" i="3"/>
  <c r="AM256" i="3"/>
  <c r="D257" i="3"/>
  <c r="C257" i="3"/>
  <c r="J257" i="3"/>
  <c r="V257" i="3"/>
  <c r="AM257" i="3"/>
  <c r="D258" i="3"/>
  <c r="C258" i="3"/>
  <c r="J258" i="3"/>
  <c r="V258" i="3"/>
  <c r="AM258" i="3"/>
  <c r="D259" i="3"/>
  <c r="C259" i="3" s="1"/>
  <c r="J259" i="3"/>
  <c r="V259" i="3"/>
  <c r="AM259" i="3"/>
  <c r="D260" i="3"/>
  <c r="C260" i="3" s="1"/>
  <c r="J260" i="3"/>
  <c r="V260" i="3"/>
  <c r="AM260" i="3"/>
  <c r="D261" i="3"/>
  <c r="C261" i="3"/>
  <c r="J261" i="3"/>
  <c r="V261" i="3"/>
  <c r="AM261" i="3"/>
  <c r="D262" i="3"/>
  <c r="C262" i="3"/>
  <c r="J262" i="3"/>
  <c r="V262" i="3"/>
  <c r="AM262" i="3"/>
  <c r="D263" i="3"/>
  <c r="C263" i="3"/>
  <c r="J263" i="3"/>
  <c r="V263" i="3"/>
  <c r="AM263" i="3"/>
  <c r="D264" i="3"/>
  <c r="C264" i="3" s="1"/>
  <c r="J264" i="3"/>
  <c r="V264" i="3"/>
  <c r="X264" i="3" s="1"/>
  <c r="AC264" i="3" s="1"/>
  <c r="AM264" i="3"/>
  <c r="D265" i="3"/>
  <c r="C265" i="3"/>
  <c r="J265" i="3"/>
  <c r="X265" i="3" s="1"/>
  <c r="AC265" i="3" s="1"/>
  <c r="V265" i="3"/>
  <c r="AM265" i="3"/>
  <c r="D266" i="3"/>
  <c r="C266" i="3"/>
  <c r="J266" i="3"/>
  <c r="V266" i="3"/>
  <c r="AM266" i="3"/>
  <c r="D267" i="3"/>
  <c r="C267" i="3" s="1"/>
  <c r="J267" i="3"/>
  <c r="V267" i="3"/>
  <c r="AM267" i="3"/>
  <c r="D268" i="3"/>
  <c r="C268" i="3" s="1"/>
  <c r="J268" i="3"/>
  <c r="V268" i="3"/>
  <c r="AM268" i="3"/>
  <c r="D269" i="3"/>
  <c r="C269" i="3"/>
  <c r="J269" i="3"/>
  <c r="V269" i="3"/>
  <c r="AM269" i="3"/>
  <c r="D270" i="3"/>
  <c r="C270" i="3"/>
  <c r="J270" i="3"/>
  <c r="V270" i="3"/>
  <c r="AM270" i="3"/>
  <c r="D271" i="3"/>
  <c r="C271" i="3"/>
  <c r="J271" i="3"/>
  <c r="V271" i="3"/>
  <c r="AM271" i="3"/>
  <c r="D272" i="3"/>
  <c r="C272" i="3" s="1"/>
  <c r="J272" i="3"/>
  <c r="V272" i="3"/>
  <c r="AM272" i="3"/>
  <c r="D273" i="3"/>
  <c r="C273" i="3"/>
  <c r="J273" i="3"/>
  <c r="V273" i="3"/>
  <c r="AM273" i="3"/>
  <c r="D274" i="3"/>
  <c r="C274" i="3"/>
  <c r="J274" i="3"/>
  <c r="V274" i="3"/>
  <c r="AM274" i="3"/>
  <c r="D275" i="3"/>
  <c r="C275" i="3" s="1"/>
  <c r="J275" i="3"/>
  <c r="V275" i="3"/>
  <c r="AM275" i="3"/>
  <c r="D276" i="3"/>
  <c r="C276" i="3" s="1"/>
  <c r="J276" i="3"/>
  <c r="V276" i="3"/>
  <c r="AM276" i="3"/>
  <c r="D277" i="3"/>
  <c r="C277" i="3"/>
  <c r="J277" i="3"/>
  <c r="V277" i="3"/>
  <c r="AM277" i="3"/>
  <c r="D278" i="3"/>
  <c r="C278" i="3"/>
  <c r="J278" i="3"/>
  <c r="V278" i="3"/>
  <c r="AM278" i="3"/>
  <c r="D279" i="3"/>
  <c r="C279" i="3"/>
  <c r="J279" i="3"/>
  <c r="V279" i="3"/>
  <c r="AM279" i="3"/>
  <c r="D280" i="3"/>
  <c r="C280" i="3" s="1"/>
  <c r="J280" i="3"/>
  <c r="V280" i="3"/>
  <c r="AM280" i="3"/>
  <c r="D281" i="3"/>
  <c r="C281" i="3"/>
  <c r="J281" i="3"/>
  <c r="V281" i="3"/>
  <c r="AM281" i="3"/>
  <c r="D282" i="3"/>
  <c r="C282" i="3"/>
  <c r="J282" i="3"/>
  <c r="V282" i="3"/>
  <c r="AM282" i="3"/>
  <c r="D283" i="3"/>
  <c r="C283" i="3" s="1"/>
  <c r="J283" i="3"/>
  <c r="V283" i="3"/>
  <c r="AM283" i="3"/>
  <c r="D284" i="3"/>
  <c r="C284" i="3" s="1"/>
  <c r="J284" i="3"/>
  <c r="V284" i="3"/>
  <c r="AM284" i="3"/>
  <c r="D285" i="3"/>
  <c r="C285" i="3"/>
  <c r="J285" i="3"/>
  <c r="V285" i="3"/>
  <c r="AM285" i="3"/>
  <c r="D286" i="3"/>
  <c r="C286" i="3"/>
  <c r="J286" i="3"/>
  <c r="V286" i="3"/>
  <c r="AM286" i="3"/>
  <c r="D287" i="3"/>
  <c r="C287" i="3"/>
  <c r="J287" i="3"/>
  <c r="V287" i="3"/>
  <c r="AM287" i="3"/>
  <c r="D288" i="3"/>
  <c r="C288" i="3" s="1"/>
  <c r="J288" i="3"/>
  <c r="V288" i="3"/>
  <c r="AM288" i="3"/>
  <c r="D289" i="3"/>
  <c r="C289" i="3"/>
  <c r="J289" i="3"/>
  <c r="V289" i="3"/>
  <c r="AM289" i="3"/>
  <c r="D290" i="3"/>
  <c r="C290" i="3"/>
  <c r="J290" i="3"/>
  <c r="V290" i="3"/>
  <c r="AM290" i="3"/>
  <c r="D291" i="3"/>
  <c r="C291" i="3" s="1"/>
  <c r="J291" i="3"/>
  <c r="V291" i="3"/>
  <c r="AM291" i="3"/>
  <c r="D292" i="3"/>
  <c r="C292" i="3" s="1"/>
  <c r="J292" i="3"/>
  <c r="V292" i="3"/>
  <c r="AM292" i="3"/>
  <c r="D293" i="3"/>
  <c r="C293" i="3"/>
  <c r="J293" i="3"/>
  <c r="V293" i="3"/>
  <c r="AM293" i="3"/>
  <c r="D294" i="3"/>
  <c r="C294" i="3"/>
  <c r="J294" i="3"/>
  <c r="V294" i="3"/>
  <c r="AM294" i="3"/>
  <c r="D295" i="3"/>
  <c r="C295" i="3"/>
  <c r="J295" i="3"/>
  <c r="V295" i="3"/>
  <c r="AM295" i="3"/>
  <c r="D296" i="3"/>
  <c r="C296" i="3" s="1"/>
  <c r="J296" i="3"/>
  <c r="V296" i="3"/>
  <c r="X296" i="3" s="1"/>
  <c r="AC296" i="3" s="1"/>
  <c r="AM296" i="3"/>
  <c r="D297" i="3"/>
  <c r="C297" i="3"/>
  <c r="J297" i="3"/>
  <c r="X297" i="3" s="1"/>
  <c r="AC297" i="3" s="1"/>
  <c r="V297" i="3"/>
  <c r="AM297" i="3"/>
  <c r="D298" i="3"/>
  <c r="C298" i="3"/>
  <c r="J298" i="3"/>
  <c r="V298" i="3"/>
  <c r="AM298" i="3"/>
  <c r="D299" i="3"/>
  <c r="C299" i="3" s="1"/>
  <c r="J299" i="3"/>
  <c r="V299" i="3"/>
  <c r="AM299" i="3"/>
  <c r="D300" i="3"/>
  <c r="C300" i="3" s="1"/>
  <c r="J300" i="3"/>
  <c r="V300" i="3"/>
  <c r="AM300" i="3"/>
  <c r="D301" i="3"/>
  <c r="C301" i="3"/>
  <c r="J301" i="3"/>
  <c r="V301" i="3"/>
  <c r="AM301" i="3"/>
  <c r="D302" i="3"/>
  <c r="C302" i="3"/>
  <c r="J302" i="3"/>
  <c r="V302" i="3"/>
  <c r="AM302" i="3"/>
  <c r="D303" i="3"/>
  <c r="C303" i="3"/>
  <c r="J303" i="3"/>
  <c r="V303" i="3"/>
  <c r="AM303" i="3"/>
  <c r="D304" i="3"/>
  <c r="C304" i="3" s="1"/>
  <c r="J304" i="3"/>
  <c r="V304" i="3"/>
  <c r="X304" i="3" s="1"/>
  <c r="AC304" i="3" s="1"/>
  <c r="AM304" i="3"/>
  <c r="D305" i="3"/>
  <c r="C305" i="3"/>
  <c r="J305" i="3"/>
  <c r="V305" i="3"/>
  <c r="X305" i="3"/>
  <c r="AC305" i="3"/>
  <c r="AM305" i="3"/>
  <c r="D306" i="3"/>
  <c r="C306" i="3"/>
  <c r="J306" i="3"/>
  <c r="V306" i="3"/>
  <c r="AM306" i="3"/>
  <c r="D307" i="3"/>
  <c r="C307" i="3"/>
  <c r="J307" i="3"/>
  <c r="V307" i="3"/>
  <c r="X307" i="3"/>
  <c r="AC307" i="3"/>
  <c r="AM307" i="3"/>
  <c r="D308" i="3"/>
  <c r="C308" i="3"/>
  <c r="J308" i="3"/>
  <c r="X308" i="3" s="1"/>
  <c r="AC308" i="3" s="1"/>
  <c r="V308" i="3"/>
  <c r="AM308" i="3"/>
  <c r="D309" i="3"/>
  <c r="C309" i="3"/>
  <c r="J309" i="3"/>
  <c r="X309" i="3"/>
  <c r="AC309" i="3" s="1"/>
  <c r="V309" i="3"/>
  <c r="AM309" i="3"/>
  <c r="D310" i="3"/>
  <c r="C310" i="3" s="1"/>
  <c r="J310" i="3"/>
  <c r="V310" i="3"/>
  <c r="AM310" i="3"/>
  <c r="D311" i="3"/>
  <c r="C311" i="3"/>
  <c r="J311" i="3"/>
  <c r="X311" i="3"/>
  <c r="AC311" i="3" s="1"/>
  <c r="V311" i="3"/>
  <c r="AM311" i="3"/>
  <c r="D312" i="3"/>
  <c r="C312" i="3" s="1"/>
  <c r="J312" i="3"/>
  <c r="V312" i="3"/>
  <c r="AM312" i="3"/>
  <c r="D313" i="3"/>
  <c r="C313" i="3"/>
  <c r="J313" i="3"/>
  <c r="V313" i="3"/>
  <c r="AM313" i="3"/>
  <c r="D314" i="3"/>
  <c r="C314" i="3"/>
  <c r="J314" i="3"/>
  <c r="V314" i="3"/>
  <c r="AM314" i="3"/>
  <c r="D315" i="3"/>
  <c r="C315" i="3"/>
  <c r="J315" i="3"/>
  <c r="V315" i="3"/>
  <c r="AM315" i="3"/>
  <c r="D316" i="3"/>
  <c r="C316" i="3" s="1"/>
  <c r="J316" i="3"/>
  <c r="V316" i="3"/>
  <c r="AM316" i="3"/>
  <c r="D317" i="3"/>
  <c r="C317" i="3"/>
  <c r="J317" i="3"/>
  <c r="V317" i="3"/>
  <c r="AM317" i="3"/>
  <c r="D318" i="3"/>
  <c r="C318" i="3"/>
  <c r="J318" i="3"/>
  <c r="V318" i="3"/>
  <c r="AM318" i="3"/>
  <c r="D319" i="3"/>
  <c r="C319" i="3" s="1"/>
  <c r="J319" i="3"/>
  <c r="V319" i="3"/>
  <c r="X319" i="3"/>
  <c r="AC319" i="3" s="1"/>
  <c r="AM319" i="3"/>
  <c r="D320" i="3"/>
  <c r="C320" i="3"/>
  <c r="J320" i="3"/>
  <c r="V320" i="3"/>
  <c r="AM320" i="3"/>
  <c r="D321" i="3"/>
  <c r="C321" i="3" s="1"/>
  <c r="J321" i="3"/>
  <c r="V321" i="3"/>
  <c r="AM321" i="3"/>
  <c r="D322" i="3"/>
  <c r="C322" i="3" s="1"/>
  <c r="J322" i="3"/>
  <c r="V322" i="3"/>
  <c r="AM322" i="3"/>
  <c r="D323" i="3"/>
  <c r="C323" i="3"/>
  <c r="J323" i="3"/>
  <c r="V323" i="3"/>
  <c r="AM323" i="3"/>
  <c r="D324" i="3"/>
  <c r="C324" i="3"/>
  <c r="J324" i="3"/>
  <c r="V324" i="3"/>
  <c r="AM324" i="3"/>
  <c r="D325" i="3"/>
  <c r="C325" i="3"/>
  <c r="J325" i="3"/>
  <c r="V325" i="3"/>
  <c r="AM325" i="3"/>
  <c r="D326" i="3"/>
  <c r="C326" i="3" s="1"/>
  <c r="J326" i="3"/>
  <c r="V326" i="3"/>
  <c r="AM326" i="3"/>
  <c r="D327" i="3"/>
  <c r="C327" i="3"/>
  <c r="J327" i="3"/>
  <c r="V327" i="3"/>
  <c r="AM327" i="3"/>
  <c r="D328" i="3"/>
  <c r="C328" i="3"/>
  <c r="J328" i="3"/>
  <c r="V328" i="3"/>
  <c r="AM328" i="3"/>
  <c r="D329" i="3"/>
  <c r="C329" i="3" s="1"/>
  <c r="J329" i="3"/>
  <c r="V329" i="3"/>
  <c r="AM329" i="3"/>
  <c r="D330" i="3"/>
  <c r="C330" i="3" s="1"/>
  <c r="J330" i="3"/>
  <c r="V330" i="3"/>
  <c r="AM330" i="3"/>
  <c r="D331" i="3"/>
  <c r="C331" i="3"/>
  <c r="J331" i="3"/>
  <c r="V331" i="3"/>
  <c r="AM331" i="3"/>
  <c r="D332" i="3"/>
  <c r="C332" i="3"/>
  <c r="J332" i="3"/>
  <c r="V332" i="3"/>
  <c r="AM332" i="3"/>
  <c r="D333" i="3"/>
  <c r="C333" i="3"/>
  <c r="J333" i="3"/>
  <c r="V333" i="3"/>
  <c r="AM333" i="3"/>
  <c r="D334" i="3"/>
  <c r="C334" i="3" s="1"/>
  <c r="J334" i="3"/>
  <c r="V334" i="3"/>
  <c r="AM334" i="3"/>
  <c r="D335" i="3"/>
  <c r="C335" i="3"/>
  <c r="J335" i="3"/>
  <c r="X335" i="3" s="1"/>
  <c r="AC335" i="3" s="1"/>
  <c r="V335" i="3"/>
  <c r="AM335" i="3"/>
  <c r="D336" i="3"/>
  <c r="C336" i="3" s="1"/>
  <c r="J336" i="3"/>
  <c r="V336" i="3"/>
  <c r="AM336" i="3"/>
  <c r="D337" i="3"/>
  <c r="C337" i="3"/>
  <c r="J337" i="3"/>
  <c r="V337" i="3"/>
  <c r="AM337" i="3"/>
  <c r="D338" i="3"/>
  <c r="C338" i="3"/>
  <c r="J338" i="3"/>
  <c r="V338" i="3"/>
  <c r="AM338" i="3"/>
  <c r="D339" i="3"/>
  <c r="C339" i="3" s="1"/>
  <c r="J339" i="3"/>
  <c r="V339" i="3"/>
  <c r="AM339" i="3"/>
  <c r="D340" i="3"/>
  <c r="C340" i="3" s="1"/>
  <c r="J340" i="3"/>
  <c r="V340" i="3"/>
  <c r="AM340" i="3"/>
  <c r="D341" i="3"/>
  <c r="C341" i="3"/>
  <c r="J341" i="3"/>
  <c r="V341" i="3"/>
  <c r="X341" i="3" s="1"/>
  <c r="AC341" i="3" s="1"/>
  <c r="AM341" i="3"/>
  <c r="D342" i="3"/>
  <c r="C342" i="3"/>
  <c r="J342" i="3"/>
  <c r="X342" i="3" s="1"/>
  <c r="AC342" i="3" s="1"/>
  <c r="V342" i="3"/>
  <c r="AM342" i="3"/>
  <c r="D343" i="3"/>
  <c r="C343" i="3"/>
  <c r="J343" i="3"/>
  <c r="V343" i="3"/>
  <c r="AM343" i="3"/>
  <c r="D344" i="3"/>
  <c r="C344" i="3" s="1"/>
  <c r="J344" i="3"/>
  <c r="V344" i="3"/>
  <c r="AM344" i="3"/>
  <c r="D345" i="3"/>
  <c r="C345" i="3"/>
  <c r="J345" i="3"/>
  <c r="V345" i="3"/>
  <c r="AM345" i="3"/>
  <c r="D346" i="3"/>
  <c r="C346" i="3"/>
  <c r="J346" i="3"/>
  <c r="V346" i="3"/>
  <c r="AM346" i="3"/>
  <c r="D347" i="3"/>
  <c r="C347" i="3" s="1"/>
  <c r="J347" i="3"/>
  <c r="V347" i="3"/>
  <c r="AM347" i="3"/>
  <c r="D348" i="3"/>
  <c r="C348" i="3" s="1"/>
  <c r="J348" i="3"/>
  <c r="V348" i="3"/>
  <c r="AM348" i="3"/>
  <c r="D349" i="3"/>
  <c r="C349" i="3"/>
  <c r="J349" i="3"/>
  <c r="V349" i="3"/>
  <c r="AM349" i="3"/>
  <c r="D350" i="3"/>
  <c r="C350" i="3"/>
  <c r="J350" i="3"/>
  <c r="V350" i="3"/>
  <c r="AM350" i="3"/>
  <c r="D351" i="3"/>
  <c r="C351" i="3"/>
  <c r="J351" i="3"/>
  <c r="V351" i="3"/>
  <c r="AM351" i="3"/>
  <c r="D352" i="3"/>
  <c r="C352" i="3" s="1"/>
  <c r="J352" i="3"/>
  <c r="V352" i="3"/>
  <c r="AM352" i="3"/>
  <c r="D353" i="3"/>
  <c r="C353" i="3"/>
  <c r="J353" i="3"/>
  <c r="V353" i="3"/>
  <c r="AM353" i="3"/>
  <c r="D354" i="3"/>
  <c r="C354" i="3"/>
  <c r="J354" i="3"/>
  <c r="V354" i="3"/>
  <c r="AM354" i="3"/>
  <c r="D355" i="3"/>
  <c r="C355" i="3" s="1"/>
  <c r="J355" i="3"/>
  <c r="V355" i="3"/>
  <c r="AM355" i="3"/>
  <c r="D356" i="3"/>
  <c r="C356" i="3" s="1"/>
  <c r="J356" i="3"/>
  <c r="V356" i="3"/>
  <c r="AM356" i="3"/>
  <c r="D357" i="3"/>
  <c r="C357" i="3"/>
  <c r="J357" i="3"/>
  <c r="V357" i="3"/>
  <c r="AM357" i="3"/>
  <c r="D358" i="3"/>
  <c r="C358" i="3"/>
  <c r="J358" i="3"/>
  <c r="V358" i="3"/>
  <c r="AM358" i="3"/>
  <c r="D359" i="3"/>
  <c r="C359" i="3"/>
  <c r="J359" i="3"/>
  <c r="V359" i="3"/>
  <c r="AM359" i="3"/>
  <c r="D360" i="3"/>
  <c r="C360" i="3" s="1"/>
  <c r="J360" i="3"/>
  <c r="V360" i="3"/>
  <c r="AM360" i="3"/>
  <c r="D361" i="3"/>
  <c r="C361" i="3"/>
  <c r="J361" i="3"/>
  <c r="V361" i="3"/>
  <c r="AM361" i="3"/>
  <c r="D362" i="3"/>
  <c r="C362" i="3"/>
  <c r="J362" i="3"/>
  <c r="V362" i="3"/>
  <c r="AM362" i="3"/>
  <c r="D363" i="3"/>
  <c r="C363" i="3" s="1"/>
  <c r="J363" i="3"/>
  <c r="V363" i="3"/>
  <c r="AM363" i="3"/>
  <c r="D364" i="3"/>
  <c r="C364" i="3" s="1"/>
  <c r="J364" i="3"/>
  <c r="V364" i="3"/>
  <c r="AM364" i="3"/>
  <c r="D365" i="3"/>
  <c r="C365" i="3"/>
  <c r="J365" i="3"/>
  <c r="V365" i="3"/>
  <c r="AM365" i="3"/>
  <c r="D366" i="3"/>
  <c r="C366" i="3"/>
  <c r="J366" i="3"/>
  <c r="V366" i="3"/>
  <c r="AM366" i="3"/>
  <c r="D367" i="3"/>
  <c r="C367" i="3"/>
  <c r="J367" i="3"/>
  <c r="V367" i="3"/>
  <c r="X367" i="3"/>
  <c r="AC367" i="3"/>
  <c r="AM367" i="3"/>
  <c r="D368" i="3"/>
  <c r="C368" i="3"/>
  <c r="J368" i="3"/>
  <c r="V368" i="3"/>
  <c r="AM368" i="3"/>
  <c r="D369" i="3"/>
  <c r="C369" i="3"/>
  <c r="J369" i="3"/>
  <c r="V369" i="3"/>
  <c r="AM369" i="3"/>
  <c r="D370" i="3"/>
  <c r="C370" i="3" s="1"/>
  <c r="J370" i="3"/>
  <c r="V370" i="3"/>
  <c r="AM370" i="3"/>
  <c r="D371" i="3"/>
  <c r="C371" i="3"/>
  <c r="J371" i="3"/>
  <c r="V371" i="3"/>
  <c r="AM371" i="3"/>
  <c r="D372" i="3"/>
  <c r="C372" i="3"/>
  <c r="J372" i="3"/>
  <c r="V372" i="3"/>
  <c r="AM372" i="3"/>
  <c r="F374" i="3"/>
  <c r="G374" i="3"/>
  <c r="H374" i="3"/>
  <c r="I374" i="3"/>
  <c r="K374" i="3"/>
  <c r="L374" i="3"/>
  <c r="M374" i="3"/>
  <c r="N374" i="3"/>
  <c r="O374" i="3"/>
  <c r="P374" i="3"/>
  <c r="Q374" i="3"/>
  <c r="R374" i="3"/>
  <c r="S374" i="3"/>
  <c r="T374" i="3"/>
  <c r="U374" i="3"/>
  <c r="AI374" i="3"/>
  <c r="AJ374" i="3"/>
  <c r="AK374" i="3"/>
  <c r="AL374" i="3"/>
  <c r="X303" i="3"/>
  <c r="AC303" i="3"/>
  <c r="K31" i="6"/>
  <c r="X8" i="3"/>
  <c r="AC8" i="3"/>
  <c r="X239" i="3"/>
  <c r="AC239" i="3"/>
  <c r="X207" i="3"/>
  <c r="AC207" i="3"/>
  <c r="X177" i="3"/>
  <c r="AC177" i="3"/>
  <c r="X175" i="3"/>
  <c r="AC175" i="3"/>
  <c r="X174" i="3"/>
  <c r="AC174" i="3"/>
  <c r="X171" i="3"/>
  <c r="AC171" i="3"/>
  <c r="X170" i="3"/>
  <c r="AC170" i="3"/>
  <c r="X57" i="3"/>
  <c r="AC57" i="3"/>
  <c r="X47" i="3"/>
  <c r="AC47" i="3"/>
  <c r="X45" i="3"/>
  <c r="AC45" i="3"/>
  <c r="X43" i="3"/>
  <c r="AC43" i="3"/>
  <c r="X40" i="3"/>
  <c r="AC40" i="3"/>
  <c r="X39" i="3"/>
  <c r="AC39" i="3"/>
  <c r="X372" i="3"/>
  <c r="AC372" i="3"/>
  <c r="X371" i="3"/>
  <c r="AC371" i="3"/>
  <c r="X369" i="3"/>
  <c r="AC369" i="3"/>
  <c r="X368" i="3"/>
  <c r="AC368" i="3"/>
  <c r="X271" i="3"/>
  <c r="AC271" i="3"/>
  <c r="X255" i="3"/>
  <c r="AC255" i="3"/>
  <c r="X247" i="3"/>
  <c r="AC247" i="3"/>
  <c r="X245" i="3"/>
  <c r="AC245" i="3"/>
  <c r="X244" i="3"/>
  <c r="AC244" i="3"/>
  <c r="X243" i="3"/>
  <c r="AC243" i="3"/>
  <c r="X241" i="3"/>
  <c r="AC241" i="3"/>
  <c r="X240" i="3"/>
  <c r="AC240" i="3"/>
  <c r="X111" i="3"/>
  <c r="AC111" i="3"/>
  <c r="X109" i="3"/>
  <c r="AC109" i="3"/>
  <c r="X107" i="3"/>
  <c r="AC107" i="3"/>
  <c r="X351" i="3"/>
  <c r="AC351" i="3"/>
  <c r="X343" i="3"/>
  <c r="AC343" i="3"/>
  <c r="X340" i="3"/>
  <c r="AC340" i="3"/>
  <c r="X339" i="3"/>
  <c r="AC339" i="3"/>
  <c r="X337" i="3"/>
  <c r="AC337" i="3"/>
  <c r="X336" i="3"/>
  <c r="AC336" i="3"/>
  <c r="X287" i="3"/>
  <c r="AC287" i="3"/>
  <c r="X279" i="3"/>
  <c r="AC279" i="3"/>
  <c r="X277" i="3"/>
  <c r="AC277" i="3"/>
  <c r="X276" i="3"/>
  <c r="AC276" i="3"/>
  <c r="X275" i="3"/>
  <c r="AC275" i="3"/>
  <c r="X273" i="3"/>
  <c r="AC273" i="3"/>
  <c r="X272" i="3"/>
  <c r="AC272" i="3"/>
  <c r="X223" i="3"/>
  <c r="AC223" i="3"/>
  <c r="X215" i="3"/>
  <c r="AC215" i="3"/>
  <c r="X213" i="3"/>
  <c r="AC213" i="3"/>
  <c r="X212" i="3"/>
  <c r="AC212" i="3"/>
  <c r="X211" i="3"/>
  <c r="AC211" i="3"/>
  <c r="X153" i="3"/>
  <c r="AC153" i="3"/>
  <c r="X143" i="3"/>
  <c r="AC143" i="3"/>
  <c r="X141" i="3"/>
  <c r="AC141" i="3"/>
  <c r="X139" i="3"/>
  <c r="AC139" i="3"/>
  <c r="X81" i="3"/>
  <c r="AC81" i="3"/>
  <c r="X79" i="3"/>
  <c r="AC79" i="3"/>
  <c r="X75" i="3"/>
  <c r="AC75" i="3"/>
  <c r="X74" i="3"/>
  <c r="AC74" i="3"/>
  <c r="X359" i="3"/>
  <c r="AC359" i="3" s="1"/>
  <c r="X357" i="3"/>
  <c r="AC357" i="3" s="1"/>
  <c r="X356" i="3"/>
  <c r="AC356" i="3" s="1"/>
  <c r="X355" i="3"/>
  <c r="AC355" i="3" s="1"/>
  <c r="X353" i="3"/>
  <c r="AC353" i="3" s="1"/>
  <c r="X352" i="3"/>
  <c r="AC352" i="3" s="1"/>
  <c r="X327" i="3"/>
  <c r="AC327" i="3" s="1"/>
  <c r="X325" i="3"/>
  <c r="AC325" i="3" s="1"/>
  <c r="X324" i="3"/>
  <c r="AC324" i="3" s="1"/>
  <c r="X323" i="3"/>
  <c r="AC323" i="3" s="1"/>
  <c r="X321" i="3"/>
  <c r="AC321" i="3" s="1"/>
  <c r="X320" i="3"/>
  <c r="AC320" i="3" s="1"/>
  <c r="X295" i="3"/>
  <c r="AC295" i="3" s="1"/>
  <c r="X293" i="3"/>
  <c r="AC293" i="3" s="1"/>
  <c r="X292" i="3"/>
  <c r="AC292" i="3" s="1"/>
  <c r="X291" i="3"/>
  <c r="AC291" i="3" s="1"/>
  <c r="X289" i="3"/>
  <c r="AC289" i="3" s="1"/>
  <c r="X288" i="3"/>
  <c r="AC288" i="3" s="1"/>
  <c r="X263" i="3"/>
  <c r="AC263" i="3" s="1"/>
  <c r="X261" i="3"/>
  <c r="AC261" i="3" s="1"/>
  <c r="X260" i="3"/>
  <c r="AC260" i="3" s="1"/>
  <c r="X259" i="3"/>
  <c r="AC259" i="3" s="1"/>
  <c r="X257" i="3"/>
  <c r="AC257" i="3" s="1"/>
  <c r="X256" i="3"/>
  <c r="AC256" i="3" s="1"/>
  <c r="X231" i="3"/>
  <c r="AC231" i="3" s="1"/>
  <c r="X229" i="3"/>
  <c r="AC229" i="3" s="1"/>
  <c r="X228" i="3"/>
  <c r="AC228" i="3" s="1"/>
  <c r="X227" i="3"/>
  <c r="AC227" i="3" s="1"/>
  <c r="X225" i="3"/>
  <c r="AC225" i="3" s="1"/>
  <c r="X224" i="3"/>
  <c r="AC224" i="3" s="1"/>
  <c r="X199" i="3"/>
  <c r="AC199" i="3" s="1"/>
  <c r="X197" i="3"/>
  <c r="AC197" i="3" s="1"/>
  <c r="X195" i="3"/>
  <c r="AC195" i="3" s="1"/>
  <c r="X194" i="3"/>
  <c r="AC194" i="3" s="1"/>
  <c r="X191" i="3"/>
  <c r="AC191" i="3" s="1"/>
  <c r="X190" i="3"/>
  <c r="AC190" i="3" s="1"/>
  <c r="X189" i="3"/>
  <c r="AC189" i="3" s="1"/>
  <c r="X187" i="3"/>
  <c r="AC187" i="3" s="1"/>
  <c r="X186" i="3"/>
  <c r="AC186" i="3" s="1"/>
  <c r="X159" i="3"/>
  <c r="AC159" i="3" s="1"/>
  <c r="X155" i="3"/>
  <c r="AC155" i="3" s="1"/>
  <c r="X154" i="3"/>
  <c r="AC154" i="3" s="1"/>
  <c r="X127" i="3"/>
  <c r="AC127" i="3" s="1"/>
  <c r="X123" i="3"/>
  <c r="AC123" i="3" s="1"/>
  <c r="X95" i="3"/>
  <c r="AC95" i="3" s="1"/>
  <c r="X91" i="3"/>
  <c r="AC91" i="3" s="1"/>
  <c r="X90" i="3"/>
  <c r="AC90" i="3" s="1"/>
  <c r="X63" i="3"/>
  <c r="AC63" i="3" s="1"/>
  <c r="X59" i="3"/>
  <c r="AC59" i="3" s="1"/>
  <c r="X58" i="3"/>
  <c r="AC58" i="3" s="1"/>
  <c r="X27" i="3"/>
  <c r="AC27" i="3" s="1"/>
  <c r="X26" i="3"/>
  <c r="AC26" i="3" s="1"/>
  <c r="X25" i="3"/>
  <c r="AC25" i="3" s="1"/>
  <c r="X12" i="3"/>
  <c r="AC12" i="3" s="1"/>
  <c r="X365" i="3"/>
  <c r="AC365" i="3" s="1"/>
  <c r="X364" i="3"/>
  <c r="AC364" i="3" s="1"/>
  <c r="X363" i="3"/>
  <c r="AC363" i="3" s="1"/>
  <c r="X361" i="3"/>
  <c r="AC361" i="3" s="1"/>
  <c r="X360" i="3"/>
  <c r="AC360" i="3" s="1"/>
  <c r="X349" i="3"/>
  <c r="AC349" i="3" s="1"/>
  <c r="X348" i="3"/>
  <c r="AC348" i="3" s="1"/>
  <c r="X347" i="3"/>
  <c r="AC347" i="3" s="1"/>
  <c r="X345" i="3"/>
  <c r="AC345" i="3" s="1"/>
  <c r="X344" i="3"/>
  <c r="AC344" i="3" s="1"/>
  <c r="X333" i="3"/>
  <c r="AC333" i="3" s="1"/>
  <c r="X332" i="3"/>
  <c r="AC332" i="3" s="1"/>
  <c r="X331" i="3"/>
  <c r="AC331" i="3" s="1"/>
  <c r="X329" i="3"/>
  <c r="AC329" i="3" s="1"/>
  <c r="X328" i="3"/>
  <c r="AC328" i="3" s="1"/>
  <c r="X317" i="3"/>
  <c r="AC317" i="3" s="1"/>
  <c r="X316" i="3"/>
  <c r="AC316" i="3" s="1"/>
  <c r="X315" i="3"/>
  <c r="AC315" i="3" s="1"/>
  <c r="X313" i="3"/>
  <c r="AC313" i="3" s="1"/>
  <c r="X312" i="3"/>
  <c r="AC312" i="3" s="1"/>
  <c r="X301" i="3"/>
  <c r="AC301" i="3" s="1"/>
  <c r="X300" i="3"/>
  <c r="AC300" i="3" s="1"/>
  <c r="X299" i="3"/>
  <c r="AC299" i="3" s="1"/>
  <c r="X285" i="3"/>
  <c r="AC285" i="3" s="1"/>
  <c r="X284" i="3"/>
  <c r="AC284" i="3" s="1"/>
  <c r="X283" i="3"/>
  <c r="AC283" i="3" s="1"/>
  <c r="X281" i="3"/>
  <c r="AC281" i="3" s="1"/>
  <c r="X280" i="3"/>
  <c r="AC280" i="3" s="1"/>
  <c r="X269" i="3"/>
  <c r="AC269" i="3" s="1"/>
  <c r="X268" i="3"/>
  <c r="AC268" i="3" s="1"/>
  <c r="X267" i="3"/>
  <c r="AC267" i="3" s="1"/>
  <c r="X253" i="3"/>
  <c r="AC253" i="3" s="1"/>
  <c r="X252" i="3"/>
  <c r="AC252" i="3" s="1"/>
  <c r="X251" i="3"/>
  <c r="AC251" i="3" s="1"/>
  <c r="X249" i="3"/>
  <c r="AC249" i="3" s="1"/>
  <c r="X248" i="3"/>
  <c r="AC248" i="3" s="1"/>
  <c r="X237" i="3"/>
  <c r="AC237" i="3" s="1"/>
  <c r="X236" i="3"/>
  <c r="AC236" i="3"/>
  <c r="X235" i="3"/>
  <c r="AC235" i="3" s="1"/>
  <c r="X221" i="3"/>
  <c r="AC221" i="3"/>
  <c r="X220" i="3"/>
  <c r="AC220" i="3" s="1"/>
  <c r="X219" i="3"/>
  <c r="AC219" i="3" s="1"/>
  <c r="X217" i="3"/>
  <c r="AC217" i="3" s="1"/>
  <c r="X216" i="3"/>
  <c r="AC216" i="3"/>
  <c r="X205" i="3"/>
  <c r="AC205" i="3" s="1"/>
  <c r="X203" i="3"/>
  <c r="AC203" i="3" s="1"/>
  <c r="X183" i="3"/>
  <c r="AC183" i="3" s="1"/>
  <c r="X182" i="3"/>
  <c r="AC182" i="3"/>
  <c r="X179" i="3"/>
  <c r="AC179" i="3" s="1"/>
  <c r="X178" i="3"/>
  <c r="AC178" i="3" s="1"/>
  <c r="X167" i="3"/>
  <c r="AC167" i="3" s="1"/>
  <c r="X163" i="3"/>
  <c r="AC163" i="3"/>
  <c r="X162" i="3"/>
  <c r="AC162" i="3" s="1"/>
  <c r="X151" i="3"/>
  <c r="AC151" i="3" s="1"/>
  <c r="X150" i="3"/>
  <c r="AC150" i="3" s="1"/>
  <c r="X147" i="3"/>
  <c r="AC147" i="3"/>
  <c r="X135" i="3"/>
  <c r="AC135" i="3" s="1"/>
  <c r="X119" i="3"/>
  <c r="AC119" i="3"/>
  <c r="X118" i="3"/>
  <c r="AC118" i="3" s="1"/>
  <c r="X115" i="3"/>
  <c r="AC115" i="3" s="1"/>
  <c r="X103" i="3"/>
  <c r="AC103" i="3" s="1"/>
  <c r="X99" i="3"/>
  <c r="AC99" i="3"/>
  <c r="X98" i="3"/>
  <c r="AC98" i="3" s="1"/>
  <c r="X87" i="3"/>
  <c r="AC87" i="3" s="1"/>
  <c r="X86" i="3"/>
  <c r="AC86" i="3" s="1"/>
  <c r="X83" i="3"/>
  <c r="AC83" i="3"/>
  <c r="X71" i="3"/>
  <c r="AC71" i="3" s="1"/>
  <c r="X67" i="3"/>
  <c r="AC67" i="3" s="1"/>
  <c r="X66" i="3"/>
  <c r="AC66" i="3" s="1"/>
  <c r="X55" i="3"/>
  <c r="AC55" i="3"/>
  <c r="X54" i="3"/>
  <c r="AC54" i="3" s="1"/>
  <c r="X51" i="3"/>
  <c r="AC51" i="3" s="1"/>
  <c r="X18" i="3"/>
  <c r="AC18" i="3" s="1"/>
  <c r="X7" i="3"/>
  <c r="AC7" i="3"/>
  <c r="X370" i="3"/>
  <c r="AC370" i="3" s="1"/>
  <c r="X366" i="3"/>
  <c r="AC366" i="3" s="1"/>
  <c r="X362" i="3"/>
  <c r="AC362" i="3" s="1"/>
  <c r="X358" i="3"/>
  <c r="AC358" i="3"/>
  <c r="X354" i="3"/>
  <c r="AC354" i="3" s="1"/>
  <c r="X350" i="3"/>
  <c r="AC350" i="3" s="1"/>
  <c r="X346" i="3"/>
  <c r="AC346" i="3" s="1"/>
  <c r="X338" i="3"/>
  <c r="AC338" i="3" s="1"/>
  <c r="X334" i="3"/>
  <c r="AC334" i="3" s="1"/>
  <c r="X330" i="3"/>
  <c r="AC330" i="3" s="1"/>
  <c r="X326" i="3"/>
  <c r="AC326" i="3"/>
  <c r="X322" i="3"/>
  <c r="AC322" i="3" s="1"/>
  <c r="X318" i="3"/>
  <c r="AC318" i="3" s="1"/>
  <c r="X314" i="3"/>
  <c r="AC314" i="3" s="1"/>
  <c r="X310" i="3"/>
  <c r="AC310" i="3" s="1"/>
  <c r="X306" i="3"/>
  <c r="AC306" i="3" s="1"/>
  <c r="X302" i="3"/>
  <c r="AC302" i="3" s="1"/>
  <c r="X298" i="3"/>
  <c r="AC298" i="3" s="1"/>
  <c r="X294" i="3"/>
  <c r="AC294" i="3" s="1"/>
  <c r="X290" i="3"/>
  <c r="AC290" i="3" s="1"/>
  <c r="X286" i="3"/>
  <c r="AC286" i="3" s="1"/>
  <c r="X282" i="3"/>
  <c r="AC282" i="3" s="1"/>
  <c r="X278" i="3"/>
  <c r="AC278" i="3" s="1"/>
  <c r="X274" i="3"/>
  <c r="AC274" i="3" s="1"/>
  <c r="X270" i="3"/>
  <c r="AC270" i="3" s="1"/>
  <c r="X266" i="3"/>
  <c r="AC266" i="3" s="1"/>
  <c r="X262" i="3"/>
  <c r="AC262" i="3" s="1"/>
  <c r="X258" i="3"/>
  <c r="AC258" i="3" s="1"/>
  <c r="X254" i="3"/>
  <c r="AC254" i="3" s="1"/>
  <c r="X250" i="3"/>
  <c r="AC250" i="3" s="1"/>
  <c r="X246" i="3"/>
  <c r="AC246" i="3" s="1"/>
  <c r="X242" i="3"/>
  <c r="AC242" i="3" s="1"/>
  <c r="X238" i="3"/>
  <c r="AC238" i="3" s="1"/>
  <c r="X234" i="3"/>
  <c r="AC234" i="3" s="1"/>
  <c r="X230" i="3"/>
  <c r="AC230" i="3" s="1"/>
  <c r="X226" i="3"/>
  <c r="AC226" i="3" s="1"/>
  <c r="X222" i="3"/>
  <c r="AC222" i="3" s="1"/>
  <c r="X218" i="3"/>
  <c r="AC218" i="3" s="1"/>
  <c r="X214" i="3"/>
  <c r="AC214" i="3" s="1"/>
  <c r="X210" i="3"/>
  <c r="AC210" i="3" s="1"/>
  <c r="X206" i="3"/>
  <c r="AC206" i="3" s="1"/>
  <c r="X202" i="3"/>
  <c r="AC202" i="3" s="1"/>
  <c r="X198" i="3"/>
  <c r="AC198" i="3" s="1"/>
  <c r="X180" i="3"/>
  <c r="AC180" i="3" s="1"/>
  <c r="X168" i="3"/>
  <c r="AC168" i="3" s="1"/>
  <c r="X164" i="3"/>
  <c r="AC164" i="3" s="1"/>
  <c r="X160" i="3"/>
  <c r="AC160" i="3" s="1"/>
  <c r="X156" i="3"/>
  <c r="AC156" i="3" s="1"/>
  <c r="X152" i="3"/>
  <c r="AC152" i="3" s="1"/>
  <c r="X148" i="3"/>
  <c r="AC148" i="3" s="1"/>
  <c r="X144" i="3"/>
  <c r="AC144" i="3" s="1"/>
  <c r="X140" i="3"/>
  <c r="AC140" i="3" s="1"/>
  <c r="X136" i="3"/>
  <c r="AC136" i="3" s="1"/>
  <c r="X124" i="3"/>
  <c r="AC124" i="3" s="1"/>
  <c r="X116" i="3"/>
  <c r="AC116" i="3" s="1"/>
  <c r="X112" i="3"/>
  <c r="AC112" i="3" s="1"/>
  <c r="X108" i="3"/>
  <c r="AC108" i="3" s="1"/>
  <c r="X104" i="3"/>
  <c r="AC104" i="3" s="1"/>
  <c r="X100" i="3"/>
  <c r="AC100" i="3" s="1"/>
  <c r="X96" i="3"/>
  <c r="AC96" i="3" s="1"/>
  <c r="X92" i="3"/>
  <c r="AC92" i="3" s="1"/>
  <c r="X88" i="3"/>
  <c r="AC88" i="3" s="1"/>
  <c r="X84" i="3"/>
  <c r="AC84" i="3" s="1"/>
  <c r="X80" i="3"/>
  <c r="AC80" i="3" s="1"/>
  <c r="X76" i="3"/>
  <c r="AC76" i="3" s="1"/>
  <c r="X72" i="3"/>
  <c r="AC72" i="3" s="1"/>
  <c r="X68" i="3"/>
  <c r="AC68" i="3" s="1"/>
  <c r="X64" i="3"/>
  <c r="AC64" i="3" s="1"/>
  <c r="X60" i="3"/>
  <c r="AC60" i="3" s="1"/>
  <c r="X56" i="3"/>
  <c r="AC56" i="3" s="1"/>
  <c r="X52" i="3"/>
  <c r="AC52" i="3" s="1"/>
  <c r="X48" i="3"/>
  <c r="AC48" i="3" s="1"/>
  <c r="X44" i="3"/>
  <c r="AC44" i="3" s="1"/>
  <c r="X19" i="3"/>
  <c r="AC19" i="3" s="1"/>
  <c r="X13" i="3"/>
  <c r="AC13" i="3" s="1"/>
  <c r="AO8" i="3"/>
  <c r="AO9" i="3" s="1"/>
  <c r="AO10" i="3" s="1"/>
  <c r="AO11" i="3" s="1"/>
  <c r="AO12" i="3"/>
  <c r="AO13" i="3" s="1"/>
  <c r="AO14" i="3" s="1"/>
  <c r="Z374" i="3"/>
  <c r="X20" i="3"/>
  <c r="AC20" i="3"/>
  <c r="X105" i="3"/>
  <c r="AC105" i="3" s="1"/>
  <c r="X30" i="3"/>
  <c r="AC30" i="3"/>
  <c r="X14" i="3"/>
  <c r="AC14" i="3" s="1"/>
  <c r="AD7" i="3"/>
  <c r="F44" i="6" l="1"/>
  <c r="B10" i="6"/>
  <c r="D9" i="6"/>
  <c r="G10" i="6"/>
  <c r="T9" i="6"/>
  <c r="R10" i="6"/>
  <c r="P11" i="6"/>
  <c r="T44" i="6"/>
  <c r="L44" i="6"/>
  <c r="W43" i="6"/>
  <c r="O43" i="6"/>
  <c r="G43" i="6"/>
  <c r="V42" i="6"/>
  <c r="N42" i="6"/>
  <c r="F42" i="6"/>
  <c r="U41" i="6"/>
  <c r="X11" i="6"/>
  <c r="E44" i="6"/>
  <c r="B12" i="6"/>
  <c r="D13" i="6"/>
  <c r="H9" i="6"/>
  <c r="X9" i="6"/>
  <c r="V10" i="6"/>
  <c r="T11" i="6"/>
  <c r="R44" i="6"/>
  <c r="J44" i="6"/>
  <c r="D44" i="6"/>
  <c r="E12" i="6"/>
  <c r="J10" i="6"/>
  <c r="X44" i="6"/>
  <c r="H44" i="6"/>
  <c r="Q43" i="6"/>
  <c r="E43" i="6"/>
  <c r="R42" i="6"/>
  <c r="H42" i="6"/>
  <c r="S41" i="6"/>
  <c r="K41" i="6"/>
  <c r="C41" i="6"/>
  <c r="R40" i="6"/>
  <c r="J40" i="6"/>
  <c r="B43" i="6"/>
  <c r="T31" i="6"/>
  <c r="L31" i="6"/>
  <c r="D31" i="6"/>
  <c r="U30" i="6"/>
  <c r="O30" i="6"/>
  <c r="G30" i="6"/>
  <c r="X25" i="6"/>
  <c r="P25" i="6"/>
  <c r="H25" i="6"/>
  <c r="W24" i="6"/>
  <c r="O24" i="6"/>
  <c r="G24" i="6"/>
  <c r="V23" i="6"/>
  <c r="P23" i="6"/>
  <c r="H23" i="6"/>
  <c r="W22" i="6"/>
  <c r="O22" i="6"/>
  <c r="G22" i="6"/>
  <c r="X21" i="6"/>
  <c r="R21" i="6"/>
  <c r="J21" i="6"/>
  <c r="Y20" i="6"/>
  <c r="Q20" i="6"/>
  <c r="C20" i="6"/>
  <c r="R19" i="6"/>
  <c r="J19" i="6"/>
  <c r="Y18" i="6"/>
  <c r="Q18" i="6"/>
  <c r="I18" i="6"/>
  <c r="C18" i="6"/>
  <c r="R17" i="6"/>
  <c r="L17" i="6"/>
  <c r="F17" i="6"/>
  <c r="Q16" i="6"/>
  <c r="K16" i="6"/>
  <c r="D16" i="6"/>
  <c r="B21" i="6"/>
  <c r="W13" i="6"/>
  <c r="C44" i="6"/>
  <c r="F11" i="6"/>
  <c r="N10" i="6"/>
  <c r="V44" i="6"/>
  <c r="Y43" i="6"/>
  <c r="M43" i="6"/>
  <c r="C43" i="6"/>
  <c r="P42" i="6"/>
  <c r="D42" i="6"/>
  <c r="Q41" i="6"/>
  <c r="I41" i="6"/>
  <c r="X40" i="6"/>
  <c r="P40" i="6"/>
  <c r="H40" i="6"/>
  <c r="B41" i="6"/>
  <c r="R31" i="6"/>
  <c r="J31" i="6"/>
  <c r="Y30" i="6"/>
  <c r="S30" i="6"/>
  <c r="M30" i="6"/>
  <c r="E30" i="6"/>
  <c r="V25" i="6"/>
  <c r="N25" i="6"/>
  <c r="F25" i="6"/>
  <c r="U24" i="6"/>
  <c r="M24" i="6"/>
  <c r="E24" i="6"/>
  <c r="N23" i="6"/>
  <c r="F23" i="6"/>
  <c r="U22" i="6"/>
  <c r="M22" i="6"/>
  <c r="E22" i="6"/>
  <c r="V21" i="6"/>
  <c r="P21" i="6"/>
  <c r="H21" i="6"/>
  <c r="W20" i="6"/>
  <c r="O20" i="6"/>
  <c r="I20" i="6"/>
  <c r="X19" i="6"/>
  <c r="P19" i="6"/>
  <c r="H19" i="6"/>
  <c r="W18" i="6"/>
  <c r="O18" i="6"/>
  <c r="X17" i="6"/>
  <c r="P17" i="6"/>
  <c r="J17" i="6"/>
  <c r="D17" i="6"/>
  <c r="U16" i="6"/>
  <c r="O16" i="6"/>
  <c r="I16" i="6"/>
  <c r="B19" i="6"/>
  <c r="C9" i="6"/>
  <c r="L9" i="6"/>
  <c r="H11" i="6"/>
  <c r="P44" i="6"/>
  <c r="U43" i="6"/>
  <c r="K43" i="6"/>
  <c r="X42" i="6"/>
  <c r="L42" i="6"/>
  <c r="Y41" i="6"/>
  <c r="O41" i="6"/>
  <c r="G41" i="6"/>
  <c r="V40" i="6"/>
  <c r="N40" i="6"/>
  <c r="F40" i="6"/>
  <c r="X31" i="6"/>
  <c r="P31" i="6"/>
  <c r="H31" i="6"/>
  <c r="W30" i="6"/>
  <c r="Q30" i="6"/>
  <c r="K30" i="6"/>
  <c r="C30" i="6"/>
  <c r="T25" i="6"/>
  <c r="L25" i="6"/>
  <c r="D25" i="6"/>
  <c r="S24" i="6"/>
  <c r="K24" i="6"/>
  <c r="C24" i="6"/>
  <c r="T23" i="6"/>
  <c r="L23" i="6"/>
  <c r="D23" i="6"/>
  <c r="S22" i="6"/>
  <c r="K22" i="6"/>
  <c r="T21" i="6"/>
  <c r="N21" i="6"/>
  <c r="F21" i="6"/>
  <c r="U20" i="6"/>
  <c r="M20" i="6"/>
  <c r="G20" i="6"/>
  <c r="V19" i="6"/>
  <c r="N19" i="6"/>
  <c r="F19" i="6"/>
  <c r="U18" i="6"/>
  <c r="M18" i="6"/>
  <c r="G18" i="6"/>
  <c r="V17" i="6"/>
  <c r="N17" i="6"/>
  <c r="H17" i="6"/>
  <c r="Y16" i="6"/>
  <c r="G16" i="6"/>
  <c r="B25" i="6"/>
  <c r="B17" i="6"/>
  <c r="S13" i="6"/>
  <c r="K13" i="6"/>
  <c r="U12" i="6"/>
  <c r="M12" i="6"/>
  <c r="W11" i="6"/>
  <c r="O11" i="6"/>
  <c r="Y10" i="6"/>
  <c r="M10" i="6"/>
  <c r="N44" i="6"/>
  <c r="J42" i="6"/>
  <c r="T40" i="6"/>
  <c r="N31" i="6"/>
  <c r="I30" i="6"/>
  <c r="Y24" i="6"/>
  <c r="R23" i="6"/>
  <c r="I22" i="6"/>
  <c r="D21" i="6"/>
  <c r="T19" i="6"/>
  <c r="K18" i="6"/>
  <c r="Q13" i="6"/>
  <c r="Y12" i="6"/>
  <c r="O12" i="6"/>
  <c r="U11" i="6"/>
  <c r="K11" i="6"/>
  <c r="S10" i="6"/>
  <c r="K10" i="6"/>
  <c r="W9" i="6"/>
  <c r="Q9" i="6"/>
  <c r="K9" i="6"/>
  <c r="G9" i="6"/>
  <c r="E11" i="6"/>
  <c r="C13" i="6"/>
  <c r="U44" i="6"/>
  <c r="M44" i="6"/>
  <c r="X43" i="6"/>
  <c r="P43" i="6"/>
  <c r="H43" i="6"/>
  <c r="W42" i="6"/>
  <c r="O42" i="6"/>
  <c r="G42" i="6"/>
  <c r="V41" i="6"/>
  <c r="N41" i="6"/>
  <c r="F41" i="6"/>
  <c r="U40" i="6"/>
  <c r="M40" i="6"/>
  <c r="E40" i="6"/>
  <c r="Y31" i="6"/>
  <c r="Q31" i="6"/>
  <c r="I31" i="6"/>
  <c r="X30" i="6"/>
  <c r="X33" i="6" s="1"/>
  <c r="H30" i="6"/>
  <c r="Y25" i="6"/>
  <c r="Q25" i="6"/>
  <c r="I25" i="6"/>
  <c r="X24" i="6"/>
  <c r="P24" i="6"/>
  <c r="H24" i="6"/>
  <c r="W23" i="6"/>
  <c r="O23" i="6"/>
  <c r="G23" i="6"/>
  <c r="V22" i="6"/>
  <c r="N22" i="6"/>
  <c r="F22" i="6"/>
  <c r="U21" i="6"/>
  <c r="M21" i="6"/>
  <c r="E21" i="6"/>
  <c r="T20" i="6"/>
  <c r="L20" i="6"/>
  <c r="D20" i="6"/>
  <c r="S19" i="6"/>
  <c r="K19" i="6"/>
  <c r="C19" i="6"/>
  <c r="R18" i="6"/>
  <c r="J18" i="6"/>
  <c r="Y17" i="6"/>
  <c r="S17" i="6"/>
  <c r="M17" i="6"/>
  <c r="G17" i="6"/>
  <c r="P16" i="6"/>
  <c r="F16" i="6"/>
  <c r="B24" i="6"/>
  <c r="B16" i="6"/>
  <c r="R13" i="6"/>
  <c r="L13" i="6"/>
  <c r="V12" i="6"/>
  <c r="N12" i="6"/>
  <c r="B9" i="6"/>
  <c r="F9" i="6"/>
  <c r="N9" i="6"/>
  <c r="H10" i="6"/>
  <c r="T10" i="6"/>
  <c r="N11" i="6"/>
  <c r="B44" i="6"/>
  <c r="B46" i="6" s="1"/>
  <c r="C11" i="6"/>
  <c r="S43" i="6"/>
  <c r="W41" i="6"/>
  <c r="L40" i="6"/>
  <c r="F31" i="6"/>
  <c r="B30" i="6"/>
  <c r="Q24" i="6"/>
  <c r="J23" i="6"/>
  <c r="C22" i="6"/>
  <c r="S20" i="6"/>
  <c r="L19" i="6"/>
  <c r="E18" i="6"/>
  <c r="W16" i="6"/>
  <c r="B23" i="6"/>
  <c r="O13" i="6"/>
  <c r="W12" i="6"/>
  <c r="K12" i="6"/>
  <c r="S11" i="6"/>
  <c r="I11" i="6"/>
  <c r="Q10" i="6"/>
  <c r="U9" i="6"/>
  <c r="O9" i="6"/>
  <c r="I9" i="6"/>
  <c r="F12" i="6"/>
  <c r="E9" i="6"/>
  <c r="E16" i="6"/>
  <c r="S44" i="6"/>
  <c r="K44" i="6"/>
  <c r="V43" i="6"/>
  <c r="N43" i="6"/>
  <c r="F43" i="6"/>
  <c r="U42" i="6"/>
  <c r="M42" i="6"/>
  <c r="E42" i="6"/>
  <c r="T41" i="6"/>
  <c r="L41" i="6"/>
  <c r="D41" i="6"/>
  <c r="S40" i="6"/>
  <c r="K40" i="6"/>
  <c r="C40" i="6"/>
  <c r="W31" i="6"/>
  <c r="O31" i="6"/>
  <c r="G31" i="6"/>
  <c r="V30" i="6"/>
  <c r="R30" i="6"/>
  <c r="R33" i="6" s="1"/>
  <c r="N30" i="6"/>
  <c r="F30" i="6"/>
  <c r="W25" i="6"/>
  <c r="O25" i="6"/>
  <c r="G25" i="6"/>
  <c r="V24" i="6"/>
  <c r="N24" i="6"/>
  <c r="F24" i="6"/>
  <c r="U23" i="6"/>
  <c r="M23" i="6"/>
  <c r="E23" i="6"/>
  <c r="T22" i="6"/>
  <c r="L22" i="6"/>
  <c r="D22" i="6"/>
  <c r="S21" i="6"/>
  <c r="K21" i="6"/>
  <c r="C21" i="6"/>
  <c r="R20" i="6"/>
  <c r="J20" i="6"/>
  <c r="Y19" i="6"/>
  <c r="Q19" i="6"/>
  <c r="I19" i="6"/>
  <c r="X18" i="6"/>
  <c r="P18" i="6"/>
  <c r="H18" i="6"/>
  <c r="Q17" i="6"/>
  <c r="E17" i="6"/>
  <c r="V16" i="6"/>
  <c r="J16" i="6"/>
  <c r="B22" i="6"/>
  <c r="X13" i="6"/>
  <c r="P13" i="6"/>
  <c r="J13" i="6"/>
  <c r="T12" i="6"/>
  <c r="L12" i="6"/>
  <c r="B11" i="6"/>
  <c r="C12" i="6"/>
  <c r="F13" i="6"/>
  <c r="R9" i="6"/>
  <c r="X10" i="6"/>
  <c r="R11" i="6"/>
  <c r="P9" i="6"/>
  <c r="I43" i="6"/>
  <c r="M41" i="6"/>
  <c r="D40" i="6"/>
  <c r="R25" i="6"/>
  <c r="I24" i="6"/>
  <c r="Y22" i="6"/>
  <c r="K20" i="6"/>
  <c r="D19" i="6"/>
  <c r="T17" i="6"/>
  <c r="S16" i="6"/>
  <c r="Y13" i="6"/>
  <c r="M13" i="6"/>
  <c r="S12" i="6"/>
  <c r="I12" i="6"/>
  <c r="Q11" i="6"/>
  <c r="W10" i="6"/>
  <c r="O10" i="6"/>
  <c r="I10" i="6"/>
  <c r="M9" i="6"/>
  <c r="G13" i="6"/>
  <c r="F10" i="6"/>
  <c r="D12" i="6"/>
  <c r="Y44" i="6"/>
  <c r="Q44" i="6"/>
  <c r="I44" i="6"/>
  <c r="T43" i="6"/>
  <c r="L43" i="6"/>
  <c r="D43" i="6"/>
  <c r="S42" i="6"/>
  <c r="K42" i="6"/>
  <c r="C42" i="6"/>
  <c r="R41" i="6"/>
  <c r="J41" i="6"/>
  <c r="Y40" i="6"/>
  <c r="Q40" i="6"/>
  <c r="I40" i="6"/>
  <c r="B42" i="6"/>
  <c r="U31" i="6"/>
  <c r="M31" i="6"/>
  <c r="E31" i="6"/>
  <c r="L30" i="6"/>
  <c r="D30" i="6"/>
  <c r="U25" i="6"/>
  <c r="M25" i="6"/>
  <c r="E25" i="6"/>
  <c r="T24" i="6"/>
  <c r="L24" i="6"/>
  <c r="D24" i="6"/>
  <c r="S23" i="6"/>
  <c r="K23" i="6"/>
  <c r="C23" i="6"/>
  <c r="R22" i="6"/>
  <c r="J22" i="6"/>
  <c r="Y21" i="6"/>
  <c r="Q21" i="6"/>
  <c r="I21" i="6"/>
  <c r="X20" i="6"/>
  <c r="P20" i="6"/>
  <c r="H20" i="6"/>
  <c r="W19" i="6"/>
  <c r="O19" i="6"/>
  <c r="G19" i="6"/>
  <c r="V18" i="6"/>
  <c r="N18" i="6"/>
  <c r="F18" i="6"/>
  <c r="W17" i="6"/>
  <c r="K17" i="6"/>
  <c r="C17" i="6"/>
  <c r="T16" i="6"/>
  <c r="N16" i="6"/>
  <c r="C16" i="6"/>
  <c r="B20" i="6"/>
  <c r="V13" i="6"/>
  <c r="N13" i="6"/>
  <c r="H13" i="6"/>
  <c r="R12" i="6"/>
  <c r="J12" i="6"/>
  <c r="B13" i="6"/>
  <c r="D11" i="6"/>
  <c r="G12" i="6"/>
  <c r="L10" i="6"/>
  <c r="V11" i="6"/>
  <c r="V31" i="6"/>
  <c r="Q22" i="6"/>
  <c r="Q12" i="6"/>
  <c r="G11" i="6"/>
  <c r="O44" i="6"/>
  <c r="Y42" i="6"/>
  <c r="P41" i="6"/>
  <c r="G40" i="6"/>
  <c r="C31" i="6"/>
  <c r="B31" i="6"/>
  <c r="R24" i="6"/>
  <c r="I23" i="6"/>
  <c r="W21" i="6"/>
  <c r="N20" i="6"/>
  <c r="E19" i="6"/>
  <c r="U17" i="6"/>
  <c r="R16" i="6"/>
  <c r="B18" i="6"/>
  <c r="P12" i="6"/>
  <c r="J9" i="6"/>
  <c r="L11" i="6"/>
  <c r="L21" i="6"/>
  <c r="M16" i="6"/>
  <c r="Y11" i="6"/>
  <c r="Y9" i="6"/>
  <c r="E13" i="6"/>
  <c r="G44" i="6"/>
  <c r="Q42" i="6"/>
  <c r="H41" i="6"/>
  <c r="B40" i="6"/>
  <c r="T30" i="6"/>
  <c r="T33" i="6" s="1"/>
  <c r="S25" i="6"/>
  <c r="J24" i="6"/>
  <c r="X22" i="6"/>
  <c r="O21" i="6"/>
  <c r="F20" i="6"/>
  <c r="T18" i="6"/>
  <c r="O17" i="6"/>
  <c r="L16" i="6"/>
  <c r="T13" i="6"/>
  <c r="H12" i="6"/>
  <c r="V9" i="6"/>
  <c r="V14" i="6" s="1"/>
  <c r="T42" i="6"/>
  <c r="J25" i="6"/>
  <c r="E20" i="6"/>
  <c r="U13" i="6"/>
  <c r="M11" i="6"/>
  <c r="S9" i="6"/>
  <c r="S14" i="6" s="1"/>
  <c r="D10" i="6"/>
  <c r="R43" i="6"/>
  <c r="I42" i="6"/>
  <c r="W40" i="6"/>
  <c r="S31" i="6"/>
  <c r="P30" i="6"/>
  <c r="P33" i="6" s="1"/>
  <c r="K25" i="6"/>
  <c r="Y23" i="6"/>
  <c r="P22" i="6"/>
  <c r="G21" i="6"/>
  <c r="U19" i="6"/>
  <c r="L18" i="6"/>
  <c r="I17" i="6"/>
  <c r="H16" i="6"/>
  <c r="C10" i="6"/>
  <c r="P10" i="6"/>
  <c r="I13" i="6"/>
  <c r="J43" i="6"/>
  <c r="J30" i="6"/>
  <c r="V20" i="6"/>
  <c r="E41" i="6"/>
  <c r="U10" i="6"/>
  <c r="X41" i="6"/>
  <c r="C25" i="6"/>
  <c r="M19" i="6"/>
  <c r="X12" i="6"/>
  <c r="X23" i="6"/>
  <c r="O40" i="6"/>
  <c r="Q23" i="6"/>
  <c r="D18" i="6"/>
  <c r="E10" i="6"/>
  <c r="X10" i="3"/>
  <c r="AC10" i="3" s="1"/>
  <c r="J374" i="3"/>
  <c r="AC9" i="3"/>
  <c r="AC374" i="3" s="1"/>
  <c r="V374" i="3"/>
  <c r="J11" i="6"/>
  <c r="W44" i="6"/>
  <c r="AM374" i="3"/>
  <c r="X16" i="6"/>
  <c r="S18" i="6"/>
  <c r="AD8" i="3"/>
  <c r="AG7" i="3"/>
  <c r="H22" i="6"/>
  <c r="AO15" i="3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AO45" i="3" s="1"/>
  <c r="AO46" i="3" s="1"/>
  <c r="AO47" i="3" s="1"/>
  <c r="AO48" i="3" s="1"/>
  <c r="AO49" i="3" s="1"/>
  <c r="AO50" i="3" s="1"/>
  <c r="AO51" i="3" s="1"/>
  <c r="AO52" i="3" s="1"/>
  <c r="AO53" i="3" s="1"/>
  <c r="AO54" i="3" s="1"/>
  <c r="AO55" i="3" s="1"/>
  <c r="AO56" i="3" s="1"/>
  <c r="AO57" i="3" s="1"/>
  <c r="AO58" i="3" s="1"/>
  <c r="AO59" i="3" s="1"/>
  <c r="AO60" i="3" s="1"/>
  <c r="AO61" i="3" s="1"/>
  <c r="AO62" i="3" s="1"/>
  <c r="AO63" i="3" s="1"/>
  <c r="AO64" i="3" s="1"/>
  <c r="AO65" i="3" s="1"/>
  <c r="AO66" i="3" s="1"/>
  <c r="AO67" i="3" s="1"/>
  <c r="AO68" i="3" s="1"/>
  <c r="AO69" i="3" s="1"/>
  <c r="AO70" i="3" s="1"/>
  <c r="AO71" i="3" s="1"/>
  <c r="AO72" i="3" s="1"/>
  <c r="AO73" i="3" s="1"/>
  <c r="AO74" i="3" s="1"/>
  <c r="AO75" i="3" s="1"/>
  <c r="AO76" i="3" s="1"/>
  <c r="AO77" i="3" s="1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O99" i="3" s="1"/>
  <c r="AO100" i="3" s="1"/>
  <c r="AO101" i="3" s="1"/>
  <c r="AO102" i="3" s="1"/>
  <c r="AO103" i="3" s="1"/>
  <c r="AO104" i="3" s="1"/>
  <c r="AO105" i="3" s="1"/>
  <c r="AO106" i="3" s="1"/>
  <c r="AO107" i="3" s="1"/>
  <c r="AO108" i="3" s="1"/>
  <c r="AO109" i="3" s="1"/>
  <c r="AO110" i="3" s="1"/>
  <c r="AO111" i="3" s="1"/>
  <c r="AO112" i="3" s="1"/>
  <c r="AO113" i="3" s="1"/>
  <c r="AO114" i="3" s="1"/>
  <c r="AO115" i="3" s="1"/>
  <c r="AO116" i="3" s="1"/>
  <c r="AO117" i="3" s="1"/>
  <c r="AO118" i="3" s="1"/>
  <c r="AO119" i="3" s="1"/>
  <c r="AO120" i="3" s="1"/>
  <c r="AO121" i="3" s="1"/>
  <c r="AO122" i="3" s="1"/>
  <c r="AO123" i="3" s="1"/>
  <c r="AO124" i="3" s="1"/>
  <c r="AO125" i="3" s="1"/>
  <c r="AO126" i="3" s="1"/>
  <c r="AO127" i="3" s="1"/>
  <c r="AO128" i="3" s="1"/>
  <c r="AO129" i="3" s="1"/>
  <c r="AO130" i="3" s="1"/>
  <c r="AO131" i="3" s="1"/>
  <c r="AO132" i="3" s="1"/>
  <c r="AO133" i="3" s="1"/>
  <c r="AO134" i="3" s="1"/>
  <c r="AO135" i="3" s="1"/>
  <c r="AO136" i="3" s="1"/>
  <c r="AO137" i="3" s="1"/>
  <c r="AO138" i="3" s="1"/>
  <c r="AO139" i="3" s="1"/>
  <c r="AO140" i="3" s="1"/>
  <c r="AO141" i="3" s="1"/>
  <c r="AO142" i="3" s="1"/>
  <c r="AO143" i="3" s="1"/>
  <c r="AO144" i="3" s="1"/>
  <c r="AO145" i="3" s="1"/>
  <c r="AO146" i="3" s="1"/>
  <c r="AO147" i="3" s="1"/>
  <c r="AO148" i="3" s="1"/>
  <c r="AO149" i="3" s="1"/>
  <c r="AO150" i="3" s="1"/>
  <c r="AO151" i="3" s="1"/>
  <c r="AO152" i="3" s="1"/>
  <c r="AO153" i="3" s="1"/>
  <c r="AO154" i="3" s="1"/>
  <c r="AO155" i="3" s="1"/>
  <c r="AO156" i="3" s="1"/>
  <c r="AO157" i="3" s="1"/>
  <c r="AO158" i="3" s="1"/>
  <c r="AO159" i="3" s="1"/>
  <c r="AO160" i="3" s="1"/>
  <c r="AO161" i="3" s="1"/>
  <c r="AO162" i="3" s="1"/>
  <c r="AO163" i="3" s="1"/>
  <c r="AO164" i="3" s="1"/>
  <c r="AO165" i="3" s="1"/>
  <c r="AO166" i="3" s="1"/>
  <c r="AO167" i="3" s="1"/>
  <c r="AO168" i="3" s="1"/>
  <c r="AO169" i="3" s="1"/>
  <c r="AO170" i="3" s="1"/>
  <c r="AO171" i="3" s="1"/>
  <c r="AO172" i="3" s="1"/>
  <c r="AO173" i="3" s="1"/>
  <c r="AO174" i="3" s="1"/>
  <c r="AO175" i="3" s="1"/>
  <c r="AO176" i="3" s="1"/>
  <c r="AO177" i="3" s="1"/>
  <c r="AO178" i="3" s="1"/>
  <c r="AO179" i="3" s="1"/>
  <c r="AO180" i="3" s="1"/>
  <c r="AO181" i="3" s="1"/>
  <c r="AO182" i="3" s="1"/>
  <c r="AO183" i="3" s="1"/>
  <c r="AO184" i="3" s="1"/>
  <c r="AO185" i="3" s="1"/>
  <c r="AO186" i="3" s="1"/>
  <c r="AO187" i="3" s="1"/>
  <c r="AO188" i="3" s="1"/>
  <c r="AO189" i="3" s="1"/>
  <c r="AO190" i="3" s="1"/>
  <c r="AO191" i="3" s="1"/>
  <c r="AO192" i="3" s="1"/>
  <c r="AO193" i="3" s="1"/>
  <c r="AO194" i="3" s="1"/>
  <c r="AO195" i="3" s="1"/>
  <c r="AO196" i="3" s="1"/>
  <c r="AO197" i="3" s="1"/>
  <c r="AO198" i="3" s="1"/>
  <c r="AO199" i="3" s="1"/>
  <c r="AO200" i="3" s="1"/>
  <c r="AO201" i="3" s="1"/>
  <c r="AO202" i="3" s="1"/>
  <c r="AO203" i="3" s="1"/>
  <c r="AO204" i="3" s="1"/>
  <c r="AO205" i="3" s="1"/>
  <c r="AO206" i="3" s="1"/>
  <c r="AO207" i="3" s="1"/>
  <c r="AO208" i="3" s="1"/>
  <c r="AO209" i="3" s="1"/>
  <c r="AO210" i="3" s="1"/>
  <c r="AO211" i="3" s="1"/>
  <c r="AO212" i="3" s="1"/>
  <c r="AO213" i="3" s="1"/>
  <c r="AO214" i="3" s="1"/>
  <c r="AO215" i="3" s="1"/>
  <c r="AO216" i="3" s="1"/>
  <c r="AO217" i="3" s="1"/>
  <c r="AO218" i="3" s="1"/>
  <c r="AO219" i="3" s="1"/>
  <c r="AO220" i="3" s="1"/>
  <c r="AO221" i="3" s="1"/>
  <c r="AO222" i="3" s="1"/>
  <c r="AO223" i="3" s="1"/>
  <c r="AO224" i="3" s="1"/>
  <c r="AO225" i="3" s="1"/>
  <c r="AO226" i="3" s="1"/>
  <c r="AO227" i="3" s="1"/>
  <c r="AO228" i="3" s="1"/>
  <c r="AO229" i="3" s="1"/>
  <c r="AO230" i="3" s="1"/>
  <c r="AO231" i="3" s="1"/>
  <c r="AO232" i="3" s="1"/>
  <c r="AO233" i="3" s="1"/>
  <c r="AO234" i="3" s="1"/>
  <c r="AO235" i="3" s="1"/>
  <c r="AO236" i="3" s="1"/>
  <c r="AO237" i="3" s="1"/>
  <c r="AO238" i="3" s="1"/>
  <c r="AO239" i="3" s="1"/>
  <c r="AO240" i="3" s="1"/>
  <c r="AO241" i="3" s="1"/>
  <c r="AO242" i="3" s="1"/>
  <c r="AO243" i="3" s="1"/>
  <c r="AO244" i="3" s="1"/>
  <c r="AO245" i="3" s="1"/>
  <c r="AO246" i="3" s="1"/>
  <c r="AO247" i="3" s="1"/>
  <c r="AO248" i="3" s="1"/>
  <c r="AO249" i="3" s="1"/>
  <c r="AO250" i="3" s="1"/>
  <c r="AO251" i="3" s="1"/>
  <c r="AO252" i="3" s="1"/>
  <c r="AO253" i="3" s="1"/>
  <c r="AO254" i="3" s="1"/>
  <c r="AO255" i="3" s="1"/>
  <c r="AO256" i="3" s="1"/>
  <c r="AO257" i="3" s="1"/>
  <c r="AO258" i="3" s="1"/>
  <c r="AO259" i="3" s="1"/>
  <c r="AO260" i="3" s="1"/>
  <c r="AO261" i="3" s="1"/>
  <c r="AO262" i="3" s="1"/>
  <c r="AO263" i="3" s="1"/>
  <c r="AO264" i="3" s="1"/>
  <c r="AO265" i="3" s="1"/>
  <c r="AO266" i="3" s="1"/>
  <c r="AO267" i="3" s="1"/>
  <c r="AO268" i="3" s="1"/>
  <c r="AO269" i="3" s="1"/>
  <c r="AO270" i="3" s="1"/>
  <c r="AO271" i="3" s="1"/>
  <c r="AO272" i="3" s="1"/>
  <c r="AO273" i="3" s="1"/>
  <c r="AO274" i="3" s="1"/>
  <c r="AO275" i="3" s="1"/>
  <c r="AO276" i="3" s="1"/>
  <c r="AO277" i="3" s="1"/>
  <c r="AO278" i="3" s="1"/>
  <c r="AO279" i="3" s="1"/>
  <c r="AO280" i="3" s="1"/>
  <c r="AO281" i="3" s="1"/>
  <c r="AO282" i="3" s="1"/>
  <c r="AO283" i="3" s="1"/>
  <c r="AO284" i="3" s="1"/>
  <c r="AO285" i="3" s="1"/>
  <c r="AO286" i="3" s="1"/>
  <c r="AO287" i="3" s="1"/>
  <c r="AO288" i="3" s="1"/>
  <c r="AO289" i="3" s="1"/>
  <c r="AO290" i="3" s="1"/>
  <c r="AO291" i="3" s="1"/>
  <c r="AO292" i="3" s="1"/>
  <c r="AO293" i="3" s="1"/>
  <c r="AO294" i="3" s="1"/>
  <c r="AO295" i="3" s="1"/>
  <c r="AO296" i="3" s="1"/>
  <c r="AO297" i="3" s="1"/>
  <c r="AO298" i="3" s="1"/>
  <c r="AO299" i="3" s="1"/>
  <c r="AO300" i="3" s="1"/>
  <c r="AO301" i="3" s="1"/>
  <c r="AO302" i="3" s="1"/>
  <c r="AO303" i="3" s="1"/>
  <c r="AO304" i="3" s="1"/>
  <c r="AO305" i="3" s="1"/>
  <c r="AO306" i="3" s="1"/>
  <c r="AO307" i="3" s="1"/>
  <c r="AO308" i="3" s="1"/>
  <c r="AO309" i="3" s="1"/>
  <c r="AO310" i="3" s="1"/>
  <c r="AO311" i="3" s="1"/>
  <c r="AO312" i="3" s="1"/>
  <c r="AO313" i="3" s="1"/>
  <c r="AO314" i="3" s="1"/>
  <c r="AO315" i="3" s="1"/>
  <c r="AO316" i="3" s="1"/>
  <c r="AO317" i="3" s="1"/>
  <c r="AO318" i="3" s="1"/>
  <c r="AO319" i="3" s="1"/>
  <c r="AO320" i="3" s="1"/>
  <c r="AO321" i="3" s="1"/>
  <c r="AO322" i="3" s="1"/>
  <c r="AO323" i="3" s="1"/>
  <c r="AO324" i="3" s="1"/>
  <c r="AO325" i="3" s="1"/>
  <c r="AO326" i="3" s="1"/>
  <c r="AO327" i="3" s="1"/>
  <c r="AO328" i="3" s="1"/>
  <c r="AO329" i="3" s="1"/>
  <c r="AO330" i="3" s="1"/>
  <c r="AO331" i="3" s="1"/>
  <c r="AO332" i="3" s="1"/>
  <c r="AO333" i="3" s="1"/>
  <c r="AO334" i="3" s="1"/>
  <c r="AO335" i="3" s="1"/>
  <c r="AO336" i="3" s="1"/>
  <c r="AO337" i="3" s="1"/>
  <c r="AO338" i="3" s="1"/>
  <c r="AO339" i="3" s="1"/>
  <c r="AO340" i="3" s="1"/>
  <c r="AO341" i="3" s="1"/>
  <c r="AO342" i="3" s="1"/>
  <c r="AO343" i="3" s="1"/>
  <c r="AO344" i="3" s="1"/>
  <c r="AO345" i="3" s="1"/>
  <c r="AO346" i="3" s="1"/>
  <c r="AO347" i="3" s="1"/>
  <c r="AO348" i="3" s="1"/>
  <c r="AO349" i="3" s="1"/>
  <c r="AO350" i="3" s="1"/>
  <c r="AO351" i="3" s="1"/>
  <c r="AO352" i="3" s="1"/>
  <c r="AO353" i="3" s="1"/>
  <c r="AO354" i="3" s="1"/>
  <c r="AO355" i="3" s="1"/>
  <c r="AO356" i="3" s="1"/>
  <c r="AO357" i="3" s="1"/>
  <c r="AO358" i="3" s="1"/>
  <c r="AO359" i="3" s="1"/>
  <c r="AO360" i="3" s="1"/>
  <c r="AO361" i="3" s="1"/>
  <c r="AO362" i="3" s="1"/>
  <c r="AO363" i="3" s="1"/>
  <c r="AO364" i="3" s="1"/>
  <c r="AO365" i="3" s="1"/>
  <c r="AO366" i="3" s="1"/>
  <c r="AO367" i="3" s="1"/>
  <c r="AO368" i="3" s="1"/>
  <c r="AO369" i="3" s="1"/>
  <c r="AO370" i="3" s="1"/>
  <c r="AO371" i="3" s="1"/>
  <c r="AO372" i="3" s="1"/>
  <c r="X145" i="3"/>
  <c r="AC145" i="3" s="1"/>
  <c r="X129" i="3"/>
  <c r="AC129" i="3" s="1"/>
  <c r="X97" i="3"/>
  <c r="AC97" i="3" s="1"/>
  <c r="X85" i="3"/>
  <c r="AC85" i="3" s="1"/>
  <c r="X53" i="3"/>
  <c r="AC53" i="3" s="1"/>
  <c r="X37" i="3"/>
  <c r="AC37" i="3" s="1"/>
  <c r="X73" i="3"/>
  <c r="AC73" i="3" s="1"/>
  <c r="X29" i="3"/>
  <c r="AC29" i="3" s="1"/>
  <c r="X16" i="3"/>
  <c r="AC16" i="3" s="1"/>
  <c r="X176" i="3"/>
  <c r="AC176" i="3" s="1"/>
  <c r="X172" i="3"/>
  <c r="AC172" i="3" s="1"/>
  <c r="X149" i="3"/>
  <c r="AC149" i="3" s="1"/>
  <c r="X125" i="3"/>
  <c r="AC125" i="3" s="1"/>
  <c r="X93" i="3"/>
  <c r="AC93" i="3" s="1"/>
  <c r="X49" i="3"/>
  <c r="AC49" i="3" s="1"/>
  <c r="X26" i="6" l="1"/>
  <c r="J14" i="6"/>
  <c r="N26" i="6"/>
  <c r="S26" i="6"/>
  <c r="V26" i="6"/>
  <c r="E14" i="6"/>
  <c r="U14" i="6"/>
  <c r="W26" i="6"/>
  <c r="B26" i="6"/>
  <c r="G14" i="6"/>
  <c r="G28" i="6" s="1"/>
  <c r="G33" i="6" s="1"/>
  <c r="G26" i="6"/>
  <c r="C14" i="6"/>
  <c r="U26" i="6"/>
  <c r="Q26" i="6"/>
  <c r="D14" i="6"/>
  <c r="X374" i="3"/>
  <c r="L26" i="6"/>
  <c r="M26" i="6"/>
  <c r="T26" i="6"/>
  <c r="R14" i="6"/>
  <c r="V33" i="6"/>
  <c r="C46" i="6"/>
  <c r="D46" i="6" s="1"/>
  <c r="E46" i="6" s="1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N14" i="6"/>
  <c r="N28" i="6" s="1"/>
  <c r="N33" i="6" s="1"/>
  <c r="K14" i="6"/>
  <c r="Y26" i="6"/>
  <c r="S33" i="6"/>
  <c r="X14" i="6"/>
  <c r="H26" i="6"/>
  <c r="P14" i="6"/>
  <c r="I14" i="6"/>
  <c r="I28" i="6" s="1"/>
  <c r="I33" i="6" s="1"/>
  <c r="F14" i="6"/>
  <c r="F26" i="6"/>
  <c r="Q14" i="6"/>
  <c r="Q33" i="6"/>
  <c r="I26" i="6"/>
  <c r="Y33" i="6"/>
  <c r="D26" i="6"/>
  <c r="U33" i="6"/>
  <c r="H14" i="6"/>
  <c r="H28" i="6" s="1"/>
  <c r="H33" i="6" s="1"/>
  <c r="T14" i="6"/>
  <c r="AD9" i="3"/>
  <c r="AG8" i="3"/>
  <c r="Y14" i="6"/>
  <c r="R26" i="6"/>
  <c r="C26" i="6"/>
  <c r="M14" i="6"/>
  <c r="M28" i="6" s="1"/>
  <c r="M33" i="6" s="1"/>
  <c r="J26" i="6"/>
  <c r="E26" i="6"/>
  <c r="O14" i="6"/>
  <c r="O28" i="6" s="1"/>
  <c r="O33" i="6" s="1"/>
  <c r="B14" i="6"/>
  <c r="B28" i="6" s="1"/>
  <c r="B33" i="6" s="1"/>
  <c r="B34" i="6" s="1"/>
  <c r="B37" i="6" s="1"/>
  <c r="P26" i="6"/>
  <c r="W14" i="6"/>
  <c r="W33" i="6"/>
  <c r="L14" i="6"/>
  <c r="L28" i="6" s="1"/>
  <c r="L33" i="6" s="1"/>
  <c r="O26" i="6"/>
  <c r="K26" i="6"/>
  <c r="AG9" i="3" l="1"/>
  <c r="AD10" i="3"/>
  <c r="F28" i="6"/>
  <c r="F33" i="6" s="1"/>
  <c r="K28" i="6"/>
  <c r="K33" i="6" s="1"/>
  <c r="E28" i="6"/>
  <c r="E33" i="6" s="1"/>
  <c r="E34" i="6" s="1"/>
  <c r="E37" i="6" s="1"/>
  <c r="C28" i="6"/>
  <c r="C33" i="6" s="1"/>
  <c r="C34" i="6" s="1"/>
  <c r="C37" i="6" s="1"/>
  <c r="J28" i="6"/>
  <c r="J33" i="6" s="1"/>
  <c r="D28" i="6"/>
  <c r="D33" i="6" s="1"/>
  <c r="D34" i="6" s="1"/>
  <c r="D37" i="6" s="1"/>
  <c r="AD11" i="3" l="1"/>
  <c r="AG10" i="3"/>
  <c r="F34" i="6"/>
  <c r="F37" i="6" l="1"/>
  <c r="G34" i="6"/>
  <c r="AD12" i="3"/>
  <c r="AG11" i="3"/>
  <c r="G37" i="6" l="1"/>
  <c r="H34" i="6"/>
  <c r="AD13" i="3"/>
  <c r="AG12" i="3"/>
  <c r="H37" i="6" l="1"/>
  <c r="I34" i="6"/>
  <c r="AG13" i="3"/>
  <c r="AD14" i="3"/>
  <c r="AD15" i="3" l="1"/>
  <c r="AG14" i="3"/>
  <c r="I37" i="6"/>
  <c r="J34" i="6"/>
  <c r="J37" i="6" l="1"/>
  <c r="K34" i="6"/>
  <c r="AD16" i="3"/>
  <c r="AG15" i="3"/>
  <c r="AD17" i="3" l="1"/>
  <c r="AG16" i="3"/>
  <c r="K37" i="6"/>
  <c r="L34" i="6"/>
  <c r="L37" i="6" l="1"/>
  <c r="M34" i="6"/>
  <c r="AG17" i="3"/>
  <c r="AD18" i="3"/>
  <c r="AD19" i="3" l="1"/>
  <c r="AG18" i="3"/>
  <c r="M37" i="6"/>
  <c r="N34" i="6"/>
  <c r="N37" i="6" l="1"/>
  <c r="O34" i="6"/>
  <c r="AD20" i="3"/>
  <c r="AG19" i="3"/>
  <c r="AD21" i="3" l="1"/>
  <c r="AG20" i="3"/>
  <c r="O37" i="6"/>
  <c r="P34" i="6"/>
  <c r="P37" i="6" l="1"/>
  <c r="Q34" i="6"/>
  <c r="AG21" i="3"/>
  <c r="AD22" i="3"/>
  <c r="AD23" i="3" l="1"/>
  <c r="AG22" i="3"/>
  <c r="Q37" i="6"/>
  <c r="R34" i="6"/>
  <c r="R37" i="6" l="1"/>
  <c r="S34" i="6"/>
  <c r="AG23" i="3"/>
  <c r="AD24" i="3"/>
  <c r="S37" i="6" l="1"/>
  <c r="T34" i="6"/>
  <c r="AG24" i="3"/>
  <c r="AD25" i="3"/>
  <c r="AG25" i="3" l="1"/>
  <c r="AD26" i="3"/>
  <c r="T37" i="6"/>
  <c r="U34" i="6"/>
  <c r="U37" i="6" l="1"/>
  <c r="V34" i="6"/>
  <c r="AG26" i="3"/>
  <c r="AD27" i="3"/>
  <c r="AG27" i="3" l="1"/>
  <c r="AD28" i="3"/>
  <c r="V37" i="6"/>
  <c r="W34" i="6"/>
  <c r="W37" i="6" l="1"/>
  <c r="X34" i="6"/>
  <c r="AG28" i="3"/>
  <c r="AD29" i="3"/>
  <c r="AD30" i="3" l="1"/>
  <c r="AG29" i="3"/>
  <c r="X37" i="6"/>
  <c r="Y34" i="6"/>
  <c r="Y37" i="6" s="1"/>
  <c r="AD31" i="3" l="1"/>
  <c r="AG30" i="3"/>
  <c r="AD32" i="3" l="1"/>
  <c r="AG31" i="3"/>
  <c r="AG32" i="3" l="1"/>
  <c r="AD33" i="3"/>
  <c r="AD34" i="3" l="1"/>
  <c r="AG33" i="3"/>
  <c r="AD35" i="3" l="1"/>
  <c r="AG34" i="3"/>
  <c r="AD36" i="3" l="1"/>
  <c r="AG35" i="3"/>
  <c r="AD37" i="3" l="1"/>
  <c r="AG36" i="3"/>
  <c r="AD38" i="3" l="1"/>
  <c r="AG37" i="3"/>
  <c r="AD39" i="3" l="1"/>
  <c r="AG38" i="3"/>
  <c r="AD40" i="3" l="1"/>
  <c r="AG39" i="3"/>
  <c r="AG40" i="3" l="1"/>
  <c r="AD41" i="3"/>
  <c r="AD42" i="3" l="1"/>
  <c r="AG41" i="3"/>
  <c r="AD43" i="3" l="1"/>
  <c r="AG42" i="3"/>
  <c r="AD44" i="3" l="1"/>
  <c r="AG43" i="3"/>
  <c r="AD45" i="3" l="1"/>
  <c r="AG44" i="3"/>
  <c r="AD46" i="3" l="1"/>
  <c r="AG45" i="3"/>
  <c r="AD47" i="3" l="1"/>
  <c r="AG46" i="3"/>
  <c r="AD48" i="3" l="1"/>
  <c r="AG47" i="3"/>
  <c r="AG48" i="3" l="1"/>
  <c r="AD49" i="3"/>
  <c r="AD50" i="3" l="1"/>
  <c r="AG49" i="3"/>
  <c r="AD51" i="3" l="1"/>
  <c r="AG50" i="3"/>
  <c r="AD52" i="3" l="1"/>
  <c r="AG51" i="3"/>
  <c r="AD53" i="3" l="1"/>
  <c r="AG52" i="3"/>
  <c r="AD54" i="3" l="1"/>
  <c r="AG53" i="3"/>
  <c r="AD55" i="3" l="1"/>
  <c r="AG54" i="3"/>
  <c r="AD56" i="3" l="1"/>
  <c r="AG55" i="3"/>
  <c r="AG56" i="3" l="1"/>
  <c r="AD57" i="3"/>
  <c r="AD58" i="3" l="1"/>
  <c r="AG57" i="3"/>
  <c r="AD59" i="3" l="1"/>
  <c r="AG58" i="3"/>
  <c r="AD60" i="3" l="1"/>
  <c r="AG59" i="3"/>
  <c r="AD61" i="3" l="1"/>
  <c r="AG60" i="3"/>
  <c r="AD62" i="3" l="1"/>
  <c r="AG61" i="3"/>
  <c r="AD63" i="3" l="1"/>
  <c r="AG62" i="3"/>
  <c r="AD64" i="3" l="1"/>
  <c r="AG63" i="3"/>
  <c r="AG64" i="3" l="1"/>
  <c r="AD65" i="3"/>
  <c r="AD66" i="3" l="1"/>
  <c r="AG65" i="3"/>
  <c r="AD67" i="3" l="1"/>
  <c r="AG66" i="3"/>
  <c r="AD68" i="3" l="1"/>
  <c r="AG67" i="3"/>
  <c r="AD69" i="3" l="1"/>
  <c r="AG68" i="3"/>
  <c r="AD70" i="3" l="1"/>
  <c r="AG69" i="3"/>
  <c r="AD71" i="3" l="1"/>
  <c r="AG70" i="3"/>
  <c r="AD72" i="3" l="1"/>
  <c r="AG71" i="3"/>
  <c r="AG72" i="3" l="1"/>
  <c r="AD73" i="3"/>
  <c r="AD74" i="3" l="1"/>
  <c r="AG73" i="3"/>
  <c r="AD75" i="3" l="1"/>
  <c r="AG74" i="3"/>
  <c r="AD76" i="3" l="1"/>
  <c r="AG75" i="3"/>
  <c r="AD77" i="3" l="1"/>
  <c r="AG76" i="3"/>
  <c r="AD78" i="3" l="1"/>
  <c r="AG77" i="3"/>
  <c r="AD79" i="3" l="1"/>
  <c r="AG78" i="3"/>
  <c r="AD80" i="3" l="1"/>
  <c r="AG79" i="3"/>
  <c r="AD81" i="3" l="1"/>
  <c r="AG80" i="3"/>
  <c r="AD82" i="3" l="1"/>
  <c r="AG81" i="3"/>
  <c r="AD83" i="3" l="1"/>
  <c r="AG82" i="3"/>
  <c r="AD84" i="3" l="1"/>
  <c r="AG83" i="3"/>
  <c r="AG84" i="3" l="1"/>
  <c r="AD85" i="3"/>
  <c r="AD86" i="3" l="1"/>
  <c r="AG85" i="3"/>
  <c r="AG86" i="3" l="1"/>
  <c r="AD87" i="3"/>
  <c r="AD88" i="3" l="1"/>
  <c r="AG87" i="3"/>
  <c r="AD89" i="3" l="1"/>
  <c r="AG88" i="3"/>
  <c r="AD90" i="3" l="1"/>
  <c r="AG89" i="3"/>
  <c r="AD91" i="3" l="1"/>
  <c r="AG90" i="3"/>
  <c r="AD92" i="3" l="1"/>
  <c r="AG91" i="3"/>
  <c r="AD93" i="3" l="1"/>
  <c r="AG92" i="3"/>
  <c r="AD94" i="3" l="1"/>
  <c r="AG93" i="3"/>
  <c r="AG94" i="3" l="1"/>
  <c r="AD95" i="3"/>
  <c r="AD96" i="3" l="1"/>
  <c r="AG95" i="3"/>
  <c r="AD97" i="3" l="1"/>
  <c r="AG96" i="3"/>
  <c r="AD98" i="3" l="1"/>
  <c r="AG97" i="3"/>
  <c r="AD99" i="3" l="1"/>
  <c r="AG98" i="3"/>
  <c r="AD100" i="3" l="1"/>
  <c r="AG99" i="3"/>
  <c r="AD101" i="3" l="1"/>
  <c r="AG100" i="3"/>
  <c r="AD102" i="3" l="1"/>
  <c r="AG101" i="3"/>
  <c r="AG102" i="3" l="1"/>
  <c r="AD103" i="3"/>
  <c r="AD104" i="3" l="1"/>
  <c r="AG103" i="3"/>
  <c r="AD105" i="3" l="1"/>
  <c r="AG104" i="3"/>
  <c r="AD106" i="3" l="1"/>
  <c r="AG105" i="3"/>
  <c r="AD107" i="3" l="1"/>
  <c r="AG106" i="3"/>
  <c r="AD108" i="3" l="1"/>
  <c r="AG107" i="3"/>
  <c r="AG108" i="3" l="1"/>
  <c r="AD109" i="3"/>
  <c r="AD110" i="3" l="1"/>
  <c r="AG109" i="3"/>
  <c r="AG110" i="3" l="1"/>
  <c r="AD111" i="3"/>
  <c r="AD112" i="3" l="1"/>
  <c r="AG111" i="3"/>
  <c r="AD113" i="3" l="1"/>
  <c r="AG112" i="3"/>
  <c r="AD114" i="3" l="1"/>
  <c r="AG113" i="3"/>
  <c r="AG114" i="3" l="1"/>
  <c r="AD115" i="3"/>
  <c r="AG115" i="3" l="1"/>
  <c r="AD116" i="3"/>
  <c r="AD117" i="3" l="1"/>
  <c r="AG116" i="3"/>
  <c r="AD118" i="3" l="1"/>
  <c r="AG117" i="3"/>
  <c r="AG118" i="3" l="1"/>
  <c r="AD119" i="3"/>
  <c r="AG119" i="3" l="1"/>
  <c r="AD120" i="3"/>
  <c r="AD121" i="3" l="1"/>
  <c r="AG120" i="3"/>
  <c r="AD122" i="3" l="1"/>
  <c r="AG121" i="3"/>
  <c r="AG122" i="3" l="1"/>
  <c r="AD123" i="3"/>
  <c r="AG123" i="3" l="1"/>
  <c r="AD124" i="3"/>
  <c r="AD125" i="3" l="1"/>
  <c r="AG124" i="3"/>
  <c r="AD126" i="3" l="1"/>
  <c r="AG125" i="3"/>
  <c r="AG126" i="3" l="1"/>
  <c r="AD127" i="3"/>
  <c r="AG127" i="3" l="1"/>
  <c r="AD128" i="3"/>
  <c r="AD129" i="3" l="1"/>
  <c r="AG128" i="3"/>
  <c r="AD130" i="3" l="1"/>
  <c r="AG129" i="3"/>
  <c r="AG130" i="3" l="1"/>
  <c r="AD131" i="3"/>
  <c r="AG131" i="3" l="1"/>
  <c r="AD132" i="3"/>
  <c r="AD133" i="3" l="1"/>
  <c r="AG132" i="3"/>
  <c r="AD134" i="3" l="1"/>
  <c r="AG133" i="3"/>
  <c r="AG134" i="3" l="1"/>
  <c r="AD135" i="3"/>
  <c r="AG135" i="3" l="1"/>
  <c r="AD136" i="3"/>
  <c r="AD137" i="3" l="1"/>
  <c r="AG136" i="3"/>
  <c r="AD138" i="3" l="1"/>
  <c r="AG137" i="3"/>
  <c r="AG138" i="3" l="1"/>
  <c r="AD139" i="3"/>
  <c r="AG139" i="3" l="1"/>
  <c r="AD140" i="3"/>
  <c r="AD141" i="3" l="1"/>
  <c r="AG140" i="3"/>
  <c r="AD142" i="3" l="1"/>
  <c r="AG141" i="3"/>
  <c r="AG142" i="3" l="1"/>
  <c r="AD143" i="3"/>
  <c r="AG143" i="3" l="1"/>
  <c r="AD144" i="3"/>
  <c r="AD145" i="3" l="1"/>
  <c r="AG144" i="3"/>
  <c r="AD146" i="3" l="1"/>
  <c r="AG145" i="3"/>
  <c r="AG146" i="3" l="1"/>
  <c r="AD147" i="3"/>
  <c r="AG147" i="3" l="1"/>
  <c r="AD148" i="3"/>
  <c r="AD149" i="3" l="1"/>
  <c r="AG148" i="3"/>
  <c r="AD150" i="3" l="1"/>
  <c r="AG149" i="3"/>
  <c r="AG150" i="3" l="1"/>
  <c r="AD151" i="3"/>
  <c r="AG151" i="3" l="1"/>
  <c r="AD152" i="3"/>
  <c r="AD153" i="3" l="1"/>
  <c r="AG152" i="3"/>
  <c r="AD154" i="3" l="1"/>
  <c r="AG153" i="3"/>
  <c r="AG154" i="3" l="1"/>
  <c r="AD155" i="3"/>
  <c r="AG155" i="3" l="1"/>
  <c r="AD156" i="3"/>
  <c r="AD157" i="3" l="1"/>
  <c r="AG156" i="3"/>
  <c r="AD158" i="3" l="1"/>
  <c r="AG157" i="3"/>
  <c r="AG158" i="3" l="1"/>
  <c r="AD159" i="3"/>
  <c r="AG159" i="3" l="1"/>
  <c r="AD160" i="3"/>
  <c r="AD161" i="3" l="1"/>
  <c r="AG160" i="3"/>
  <c r="AD162" i="3" l="1"/>
  <c r="AG161" i="3"/>
  <c r="AG162" i="3" l="1"/>
  <c r="AD163" i="3"/>
  <c r="AG163" i="3" l="1"/>
  <c r="AD164" i="3"/>
  <c r="AD165" i="3" l="1"/>
  <c r="AG164" i="3"/>
  <c r="AD166" i="3" l="1"/>
  <c r="AG165" i="3"/>
  <c r="AG166" i="3" l="1"/>
  <c r="AD167" i="3"/>
  <c r="AG167" i="3" l="1"/>
  <c r="AD168" i="3"/>
  <c r="AD169" i="3" l="1"/>
  <c r="AG168" i="3"/>
  <c r="AD170" i="3" l="1"/>
  <c r="AG169" i="3"/>
  <c r="AG170" i="3" l="1"/>
  <c r="AD171" i="3"/>
  <c r="AG171" i="3" l="1"/>
  <c r="AD172" i="3"/>
  <c r="AD173" i="3" l="1"/>
  <c r="AG172" i="3"/>
  <c r="AD174" i="3" l="1"/>
  <c r="AG173" i="3"/>
  <c r="AG174" i="3" l="1"/>
  <c r="AD175" i="3"/>
  <c r="AG175" i="3" l="1"/>
  <c r="AD176" i="3"/>
  <c r="AD177" i="3" l="1"/>
  <c r="AG176" i="3"/>
  <c r="AD178" i="3" l="1"/>
  <c r="AG177" i="3"/>
  <c r="AG178" i="3" l="1"/>
  <c r="AD179" i="3"/>
  <c r="AG179" i="3" l="1"/>
  <c r="AD180" i="3"/>
  <c r="AD181" i="3" l="1"/>
  <c r="AG180" i="3"/>
  <c r="AD182" i="3" l="1"/>
  <c r="AG181" i="3"/>
  <c r="AG182" i="3" l="1"/>
  <c r="AD183" i="3"/>
  <c r="AG183" i="3" l="1"/>
  <c r="AD184" i="3"/>
  <c r="AD185" i="3" l="1"/>
  <c r="AG184" i="3"/>
  <c r="AD186" i="3" l="1"/>
  <c r="AG185" i="3"/>
  <c r="AG186" i="3" l="1"/>
  <c r="AD187" i="3"/>
  <c r="AG187" i="3" l="1"/>
  <c r="AD188" i="3"/>
  <c r="AD189" i="3" l="1"/>
  <c r="AG188" i="3"/>
  <c r="AD190" i="3" l="1"/>
  <c r="AG189" i="3"/>
  <c r="AG190" i="3" l="1"/>
  <c r="AD191" i="3"/>
  <c r="AG191" i="3" l="1"/>
  <c r="AD192" i="3"/>
  <c r="AD193" i="3" l="1"/>
  <c r="AG192" i="3"/>
  <c r="AD194" i="3" l="1"/>
  <c r="AG193" i="3"/>
  <c r="AG194" i="3" l="1"/>
  <c r="AD195" i="3"/>
  <c r="AG195" i="3" l="1"/>
  <c r="AD196" i="3"/>
  <c r="AD197" i="3" l="1"/>
  <c r="AG196" i="3"/>
  <c r="AD198" i="3" l="1"/>
  <c r="AG197" i="3"/>
  <c r="AG198" i="3" l="1"/>
  <c r="AD199" i="3"/>
  <c r="AG199" i="3" l="1"/>
  <c r="AD200" i="3"/>
  <c r="AD201" i="3" l="1"/>
  <c r="AG200" i="3"/>
  <c r="AD202" i="3" l="1"/>
  <c r="AG201" i="3"/>
  <c r="AG202" i="3" l="1"/>
  <c r="AD203" i="3"/>
  <c r="AG203" i="3" l="1"/>
  <c r="AD204" i="3"/>
  <c r="AD205" i="3" l="1"/>
  <c r="AG204" i="3"/>
  <c r="AD206" i="3" l="1"/>
  <c r="AG205" i="3"/>
  <c r="AG206" i="3" l="1"/>
  <c r="AD207" i="3"/>
  <c r="AG207" i="3" l="1"/>
  <c r="AD208" i="3"/>
  <c r="AD209" i="3" l="1"/>
  <c r="AG208" i="3"/>
  <c r="AD210" i="3" l="1"/>
  <c r="AG209" i="3"/>
  <c r="AG210" i="3" l="1"/>
  <c r="AD211" i="3"/>
  <c r="AG211" i="3" l="1"/>
  <c r="AD212" i="3"/>
  <c r="AD213" i="3" l="1"/>
  <c r="AG212" i="3"/>
  <c r="AD214" i="3" l="1"/>
  <c r="AG213" i="3"/>
  <c r="AG214" i="3" l="1"/>
  <c r="AD215" i="3"/>
  <c r="AG215" i="3" l="1"/>
  <c r="AD216" i="3"/>
  <c r="AD217" i="3" l="1"/>
  <c r="AG216" i="3"/>
  <c r="AD218" i="3" l="1"/>
  <c r="AG217" i="3"/>
  <c r="AG218" i="3" l="1"/>
  <c r="AD219" i="3"/>
  <c r="AG219" i="3" l="1"/>
  <c r="AD220" i="3"/>
  <c r="AD221" i="3" l="1"/>
  <c r="AG220" i="3"/>
  <c r="AD222" i="3" l="1"/>
  <c r="AG221" i="3"/>
  <c r="AG222" i="3" l="1"/>
  <c r="AD223" i="3"/>
  <c r="AG223" i="3" l="1"/>
  <c r="AD224" i="3"/>
  <c r="AD225" i="3" l="1"/>
  <c r="AG224" i="3"/>
  <c r="AD226" i="3" l="1"/>
  <c r="AG225" i="3"/>
  <c r="AG226" i="3" l="1"/>
  <c r="AD227" i="3"/>
  <c r="AG227" i="3" l="1"/>
  <c r="AD228" i="3"/>
  <c r="AD229" i="3" l="1"/>
  <c r="AG228" i="3"/>
  <c r="AD230" i="3" l="1"/>
  <c r="AG229" i="3"/>
  <c r="AG230" i="3" l="1"/>
  <c r="AD231" i="3"/>
  <c r="AG231" i="3" l="1"/>
  <c r="AD232" i="3"/>
  <c r="AD233" i="3" l="1"/>
  <c r="AG232" i="3"/>
  <c r="AD234" i="3" l="1"/>
  <c r="AG233" i="3"/>
  <c r="AG234" i="3" l="1"/>
  <c r="AD235" i="3"/>
  <c r="AG235" i="3" l="1"/>
  <c r="AD236" i="3"/>
  <c r="AD237" i="3" l="1"/>
  <c r="AG236" i="3"/>
  <c r="AD238" i="3" l="1"/>
  <c r="AG237" i="3"/>
  <c r="AG238" i="3" l="1"/>
  <c r="AD239" i="3"/>
  <c r="AG239" i="3" l="1"/>
  <c r="AD240" i="3"/>
  <c r="AD241" i="3" l="1"/>
  <c r="AG240" i="3"/>
  <c r="AD242" i="3" l="1"/>
  <c r="AG241" i="3"/>
  <c r="AG242" i="3" l="1"/>
  <c r="AD243" i="3"/>
  <c r="AG243" i="3" l="1"/>
  <c r="AD244" i="3"/>
  <c r="AD245" i="3" l="1"/>
  <c r="AG244" i="3"/>
  <c r="AD246" i="3" l="1"/>
  <c r="AG245" i="3"/>
  <c r="AG246" i="3" l="1"/>
  <c r="AD247" i="3"/>
  <c r="AG247" i="3" l="1"/>
  <c r="AD248" i="3"/>
  <c r="AD249" i="3" l="1"/>
  <c r="AG248" i="3"/>
  <c r="AD250" i="3" l="1"/>
  <c r="AG249" i="3"/>
  <c r="AG250" i="3" l="1"/>
  <c r="AD251" i="3"/>
  <c r="AG251" i="3" l="1"/>
  <c r="AD252" i="3"/>
  <c r="AD253" i="3" l="1"/>
  <c r="AG252" i="3"/>
  <c r="AD254" i="3" l="1"/>
  <c r="AG253" i="3"/>
  <c r="AG254" i="3" l="1"/>
  <c r="AD255" i="3"/>
  <c r="AG255" i="3" l="1"/>
  <c r="AD256" i="3"/>
  <c r="AD257" i="3" l="1"/>
  <c r="AG256" i="3"/>
  <c r="AD258" i="3" l="1"/>
  <c r="AG257" i="3"/>
  <c r="AG258" i="3" l="1"/>
  <c r="AD259" i="3"/>
  <c r="AG259" i="3" l="1"/>
  <c r="AD260" i="3"/>
  <c r="AD261" i="3" l="1"/>
  <c r="AG260" i="3"/>
  <c r="AD262" i="3" l="1"/>
  <c r="AG261" i="3"/>
  <c r="AG262" i="3" l="1"/>
  <c r="AD263" i="3"/>
  <c r="AG263" i="3" l="1"/>
  <c r="AD264" i="3"/>
  <c r="AD265" i="3" l="1"/>
  <c r="AG264" i="3"/>
  <c r="AD266" i="3" l="1"/>
  <c r="AG265" i="3"/>
  <c r="AG266" i="3" l="1"/>
  <c r="AD267" i="3"/>
  <c r="AG267" i="3" l="1"/>
  <c r="AD268" i="3"/>
  <c r="AD269" i="3" l="1"/>
  <c r="AG268" i="3"/>
  <c r="AD270" i="3" l="1"/>
  <c r="AG269" i="3"/>
  <c r="AG270" i="3" l="1"/>
  <c r="AD271" i="3"/>
  <c r="AG271" i="3" l="1"/>
  <c r="AD272" i="3"/>
  <c r="AD273" i="3" l="1"/>
  <c r="AG272" i="3"/>
  <c r="AD274" i="3" l="1"/>
  <c r="AG273" i="3"/>
  <c r="AG274" i="3" l="1"/>
  <c r="AD275" i="3"/>
  <c r="AG275" i="3" l="1"/>
  <c r="AD276" i="3"/>
  <c r="AD277" i="3" l="1"/>
  <c r="AG276" i="3"/>
  <c r="AD278" i="3" l="1"/>
  <c r="AG277" i="3"/>
  <c r="AG278" i="3" l="1"/>
  <c r="AD279" i="3"/>
  <c r="AG279" i="3" l="1"/>
  <c r="AD280" i="3"/>
  <c r="AD281" i="3" l="1"/>
  <c r="AG280" i="3"/>
  <c r="AD282" i="3" l="1"/>
  <c r="AG281" i="3"/>
  <c r="AG282" i="3" l="1"/>
  <c r="AD283" i="3"/>
  <c r="AG283" i="3" l="1"/>
  <c r="AD284" i="3"/>
  <c r="AD285" i="3" l="1"/>
  <c r="AG284" i="3"/>
  <c r="AD286" i="3" l="1"/>
  <c r="AG285" i="3"/>
  <c r="AG286" i="3" l="1"/>
  <c r="AD287" i="3"/>
  <c r="AG287" i="3" l="1"/>
  <c r="AD288" i="3"/>
  <c r="AD289" i="3" l="1"/>
  <c r="AG288" i="3"/>
  <c r="AD290" i="3" l="1"/>
  <c r="AG289" i="3"/>
  <c r="AG290" i="3" l="1"/>
  <c r="AD291" i="3"/>
  <c r="AG291" i="3" l="1"/>
  <c r="AD292" i="3"/>
  <c r="AD293" i="3" l="1"/>
  <c r="AG292" i="3"/>
  <c r="AD294" i="3" l="1"/>
  <c r="AG293" i="3"/>
  <c r="AG294" i="3" l="1"/>
  <c r="AD295" i="3"/>
  <c r="AG295" i="3" l="1"/>
  <c r="AD296" i="3"/>
  <c r="AD297" i="3" l="1"/>
  <c r="AG296" i="3"/>
  <c r="AD298" i="3" l="1"/>
  <c r="AG297" i="3"/>
  <c r="AG298" i="3" l="1"/>
  <c r="AD299" i="3"/>
  <c r="AG299" i="3" l="1"/>
  <c r="AD300" i="3"/>
  <c r="AD301" i="3" l="1"/>
  <c r="AG300" i="3"/>
  <c r="AD302" i="3" l="1"/>
  <c r="AG301" i="3"/>
  <c r="AG302" i="3" l="1"/>
  <c r="AD303" i="3"/>
  <c r="AG303" i="3" l="1"/>
  <c r="AD304" i="3"/>
  <c r="AD305" i="3" l="1"/>
  <c r="AG304" i="3"/>
  <c r="AD306" i="3" l="1"/>
  <c r="AG305" i="3"/>
  <c r="AG306" i="3" l="1"/>
  <c r="AD307" i="3"/>
  <c r="AG307" i="3" l="1"/>
  <c r="AD308" i="3"/>
  <c r="AD309" i="3" l="1"/>
  <c r="AG308" i="3"/>
  <c r="AD310" i="3" l="1"/>
  <c r="AG309" i="3"/>
  <c r="AG310" i="3" l="1"/>
  <c r="AD311" i="3"/>
  <c r="AG311" i="3" l="1"/>
  <c r="AD312" i="3"/>
  <c r="AD313" i="3" l="1"/>
  <c r="AG312" i="3"/>
  <c r="AD314" i="3" l="1"/>
  <c r="AG313" i="3"/>
  <c r="AG314" i="3" l="1"/>
  <c r="AD315" i="3"/>
  <c r="AG315" i="3" l="1"/>
  <c r="AD316" i="3"/>
  <c r="AG316" i="3" l="1"/>
  <c r="AD317" i="3"/>
  <c r="AD318" i="3" l="1"/>
  <c r="AG317" i="3"/>
  <c r="AG318" i="3" l="1"/>
  <c r="AD319" i="3"/>
  <c r="AG319" i="3" l="1"/>
  <c r="AD320" i="3"/>
  <c r="AG320" i="3" l="1"/>
  <c r="AD321" i="3"/>
  <c r="AG321" i="3" l="1"/>
  <c r="AD322" i="3"/>
  <c r="AG322" i="3" l="1"/>
  <c r="AD323" i="3"/>
  <c r="AD324" i="3" l="1"/>
  <c r="AG323" i="3"/>
  <c r="AG324" i="3" l="1"/>
  <c r="AD325" i="3"/>
  <c r="AG325" i="3" l="1"/>
  <c r="AD326" i="3"/>
  <c r="AG326" i="3" l="1"/>
  <c r="AD327" i="3"/>
  <c r="AD328" i="3" l="1"/>
  <c r="AG327" i="3"/>
  <c r="AG328" i="3" l="1"/>
  <c r="AD329" i="3"/>
  <c r="AG329" i="3" l="1"/>
  <c r="AD330" i="3"/>
  <c r="AG330" i="3" l="1"/>
  <c r="AD331" i="3"/>
  <c r="AD332" i="3" l="1"/>
  <c r="AG331" i="3"/>
  <c r="AG332" i="3" l="1"/>
  <c r="AD333" i="3"/>
  <c r="AG333" i="3" l="1"/>
  <c r="AD334" i="3"/>
  <c r="AG334" i="3" l="1"/>
  <c r="AD335" i="3"/>
  <c r="AD336" i="3" l="1"/>
  <c r="AG335" i="3"/>
  <c r="AG336" i="3" l="1"/>
  <c r="AD337" i="3"/>
  <c r="AG337" i="3" l="1"/>
  <c r="AD338" i="3"/>
  <c r="AG338" i="3" l="1"/>
  <c r="AD339" i="3"/>
  <c r="AD340" i="3" l="1"/>
  <c r="AG339" i="3"/>
  <c r="AG340" i="3" l="1"/>
  <c r="AD341" i="3"/>
  <c r="AG341" i="3" l="1"/>
  <c r="AD342" i="3"/>
  <c r="AG342" i="3" l="1"/>
  <c r="AD343" i="3"/>
  <c r="AD344" i="3" l="1"/>
  <c r="AG343" i="3"/>
  <c r="AG344" i="3" l="1"/>
  <c r="AD345" i="3"/>
  <c r="AG345" i="3" l="1"/>
  <c r="AD346" i="3"/>
  <c r="AG346" i="3" l="1"/>
  <c r="AD347" i="3"/>
  <c r="AD348" i="3" l="1"/>
  <c r="AG347" i="3"/>
  <c r="AG348" i="3" l="1"/>
  <c r="AD349" i="3"/>
  <c r="AG349" i="3" l="1"/>
  <c r="AD350" i="3"/>
  <c r="AG350" i="3" l="1"/>
  <c r="AD351" i="3"/>
  <c r="AD352" i="3" l="1"/>
  <c r="AG351" i="3"/>
  <c r="AG352" i="3" l="1"/>
  <c r="AD353" i="3"/>
  <c r="AG353" i="3" l="1"/>
  <c r="AD354" i="3"/>
  <c r="AG354" i="3" l="1"/>
  <c r="AD355" i="3"/>
  <c r="AD356" i="3" l="1"/>
  <c r="AG355" i="3"/>
  <c r="AG356" i="3" l="1"/>
  <c r="AD357" i="3"/>
  <c r="AG357" i="3" l="1"/>
  <c r="AD358" i="3"/>
  <c r="AG358" i="3" l="1"/>
  <c r="AD359" i="3"/>
  <c r="AD360" i="3" l="1"/>
  <c r="AG359" i="3"/>
  <c r="AG360" i="3" l="1"/>
  <c r="AD361" i="3"/>
  <c r="AG361" i="3" l="1"/>
  <c r="AD362" i="3"/>
  <c r="AG362" i="3" l="1"/>
  <c r="AD363" i="3"/>
  <c r="AD364" i="3" l="1"/>
  <c r="AG363" i="3"/>
  <c r="AG364" i="3" l="1"/>
  <c r="AD365" i="3"/>
  <c r="AG365" i="3" l="1"/>
  <c r="AD366" i="3"/>
  <c r="AG366" i="3" l="1"/>
  <c r="AD367" i="3"/>
  <c r="AD368" i="3" l="1"/>
  <c r="AG367" i="3"/>
  <c r="AG368" i="3" l="1"/>
  <c r="AD369" i="3"/>
  <c r="AG369" i="3" l="1"/>
  <c r="AD370" i="3"/>
  <c r="AG370" i="3" l="1"/>
  <c r="AD371" i="3"/>
  <c r="AD372" i="3" l="1"/>
  <c r="AG372" i="3" s="1"/>
  <c r="AG371" i="3"/>
</calcChain>
</file>

<file path=xl/sharedStrings.xml><?xml version="1.0" encoding="utf-8"?>
<sst xmlns="http://schemas.openxmlformats.org/spreadsheetml/2006/main" count="521" uniqueCount="106">
  <si>
    <t>ENTRATE FINANZIARIE</t>
  </si>
  <si>
    <t>Anticipo sbf Credito Tv</t>
  </si>
  <si>
    <t>AGOSTO</t>
  </si>
  <si>
    <t>SETTEMBRE</t>
  </si>
  <si>
    <t>OTTOBRE</t>
  </si>
  <si>
    <t>NOVEMBRE</t>
  </si>
  <si>
    <t>DICEMBRE</t>
  </si>
  <si>
    <t>Altre entrate</t>
  </si>
  <si>
    <t>USCITE FINANZIARIE</t>
  </si>
  <si>
    <t>Stipendi dipendenti</t>
  </si>
  <si>
    <t>Contributi / irpef dipendenti</t>
  </si>
  <si>
    <t>Altre uscite</t>
  </si>
  <si>
    <t>CASH FLOW OPERATIVO</t>
  </si>
  <si>
    <t>TOTALE ENTRATE</t>
  </si>
  <si>
    <t>TOTALE USCITE</t>
  </si>
  <si>
    <t>Interessi e compentenze bancarie</t>
  </si>
  <si>
    <t>Rimborso finanziamenti</t>
  </si>
  <si>
    <t>CASH FLOW FINALE</t>
  </si>
  <si>
    <t xml:space="preserve">Imposte </t>
  </si>
  <si>
    <t>Iva</t>
  </si>
  <si>
    <t>Anticipo sbf Unicredit</t>
  </si>
  <si>
    <t>Totale fidi disponibili</t>
  </si>
  <si>
    <t>Riscossioni dirette (non anticipate)</t>
  </si>
  <si>
    <t>Scarico fidi sbf Unicredit già antic.</t>
  </si>
  <si>
    <t>Scarico fidi sbf Unicredit da antic.</t>
  </si>
  <si>
    <t>Scarico fidi sbf Credito Tv già antic.</t>
  </si>
  <si>
    <t>Scarico fidi sbf Credito Tv da antic.</t>
  </si>
  <si>
    <t>Totale scarico fidi</t>
  </si>
  <si>
    <t>CASH FLOW FINALE PROGR.</t>
  </si>
  <si>
    <t>Assicurazioni</t>
  </si>
  <si>
    <t>Pagamento fornitori riba scad.</t>
  </si>
  <si>
    <t>Pagamento fornitori altro scad.</t>
  </si>
  <si>
    <t>Pagamento fornitori non in scad.</t>
  </si>
  <si>
    <t>SALDO BANCA C/C</t>
  </si>
  <si>
    <t>SALDO FINALE</t>
  </si>
  <si>
    <t>Riscossioni Cortec Srl (non a riba)</t>
  </si>
  <si>
    <t>sab</t>
  </si>
  <si>
    <t>dom</t>
  </si>
  <si>
    <t>lun</t>
  </si>
  <si>
    <t>mar</t>
  </si>
  <si>
    <t>mer</t>
  </si>
  <si>
    <t>gio</t>
  </si>
  <si>
    <t>ven</t>
  </si>
  <si>
    <t>GIORNO</t>
  </si>
  <si>
    <t>MESE</t>
  </si>
  <si>
    <t>TOTALE</t>
  </si>
  <si>
    <t>Uscite manuali</t>
  </si>
  <si>
    <t>SALDO C/C BANCHE</t>
  </si>
  <si>
    <t>CASH FLOW PROGR.</t>
  </si>
  <si>
    <t>BANCHE</t>
  </si>
  <si>
    <t>PIANO FINANZIARIO GIORNALIERO</t>
  </si>
  <si>
    <t>+ import.</t>
  </si>
  <si>
    <t>ISTRUZIONI PIANIFICAZIONE FINANZIARIA</t>
  </si>
  <si>
    <t>1) pianificare giornalmente tutte le uscite (fornitori, affitti, altri costi)</t>
  </si>
  <si>
    <t>2) pianificare giornalmente uscite banche (rimborsi finanziamenti, interessi, commissioni)</t>
  </si>
  <si>
    <t>3) pianificare giornalmente le riscossioni di fatture non anticipate</t>
  </si>
  <si>
    <t>4) pianificare giornalmente le riscossioni di sbf anticipate</t>
  </si>
  <si>
    <t>5) inserire saldo c/c totale</t>
  </si>
  <si>
    <t>6) inserire saldo fidi disponibili sbf</t>
  </si>
  <si>
    <t>7) inserire fatture da scontare</t>
  </si>
  <si>
    <t>Scarico fidi sbf ...</t>
  </si>
  <si>
    <t>REGOLE:</t>
  </si>
  <si>
    <t>la colonna SALDO FINALE DEVE ESSERE SEMPRE POSITIVA</t>
  </si>
  <si>
    <t>la colonna TOT FIDI DISPONIBILI DEVE ESSERE SEMPRE POSITIVA</t>
  </si>
  <si>
    <t>in caso contrario c'è un alert</t>
  </si>
  <si>
    <t>fasi</t>
  </si>
  <si>
    <t>colonna</t>
  </si>
  <si>
    <t>GENNAIO</t>
  </si>
  <si>
    <t>FEBBRAIO</t>
  </si>
  <si>
    <t>MARZO</t>
  </si>
  <si>
    <t>APRILE</t>
  </si>
  <si>
    <t>MAGGIO</t>
  </si>
  <si>
    <t>GIUGNO</t>
  </si>
  <si>
    <t>LUGLIO</t>
  </si>
  <si>
    <t>1q</t>
  </si>
  <si>
    <t>2q</t>
  </si>
  <si>
    <t>PIANO FINANZIARIO QUINDICINALE</t>
  </si>
  <si>
    <t>8_1</t>
  </si>
  <si>
    <t>8_2</t>
  </si>
  <si>
    <t>9_1</t>
  </si>
  <si>
    <t>9_2</t>
  </si>
  <si>
    <t>10_1</t>
  </si>
  <si>
    <t>10_2</t>
  </si>
  <si>
    <t>11_1</t>
  </si>
  <si>
    <t>11_2</t>
  </si>
  <si>
    <t>12_1</t>
  </si>
  <si>
    <t>1_1</t>
  </si>
  <si>
    <t>1_2</t>
  </si>
  <si>
    <t>2_1</t>
  </si>
  <si>
    <t>2_2</t>
  </si>
  <si>
    <t>3_1</t>
  </si>
  <si>
    <t>3_2</t>
  </si>
  <si>
    <t>4_1</t>
  </si>
  <si>
    <t>4_2</t>
  </si>
  <si>
    <t>5_1</t>
  </si>
  <si>
    <t>5_2</t>
  </si>
  <si>
    <t>6_1</t>
  </si>
  <si>
    <t>6_2</t>
  </si>
  <si>
    <t>7_1</t>
  </si>
  <si>
    <t>7_2</t>
  </si>
  <si>
    <t>12_2</t>
  </si>
  <si>
    <t>GESTIONE FIDI SBF</t>
  </si>
  <si>
    <t>www.controllo24.com</t>
  </si>
  <si>
    <t>info@controllo24.com</t>
  </si>
  <si>
    <t>vedere fogli seguenti</t>
  </si>
  <si>
    <t>PIANO DI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</si>
</sst>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43" fontId="1" fillId="0" borderId="0" xfId="1" applyFont="1" applyFill="1"/>
    <xf numFmtId="0" fontId="0" fillId="0" borderId="0" xfId="0" applyFill="1"/>
    <xf numFmtId="0" fontId="0" fillId="2" borderId="0" xfId="0" applyFill="1"/>
    <xf numFmtId="43" fontId="4" fillId="3" borderId="1" xfId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1" fillId="0" borderId="1" xfId="1" applyFont="1" applyBorder="1"/>
    <xf numFmtId="43" fontId="2" fillId="4" borderId="1" xfId="1" applyFont="1" applyFill="1" applyBorder="1"/>
    <xf numFmtId="0" fontId="6" fillId="0" borderId="0" xfId="0" applyFont="1" applyAlignment="1"/>
    <xf numFmtId="43" fontId="2" fillId="5" borderId="1" xfId="1" applyFont="1" applyFill="1" applyBorder="1"/>
    <xf numFmtId="0" fontId="2" fillId="0" borderId="0" xfId="0" applyFont="1"/>
    <xf numFmtId="43" fontId="2" fillId="0" borderId="1" xfId="1" applyFont="1" applyBorder="1"/>
    <xf numFmtId="0" fontId="6" fillId="2" borderId="0" xfId="0" applyFont="1" applyFill="1" applyAlignment="1"/>
    <xf numFmtId="43" fontId="2" fillId="6" borderId="1" xfId="1" applyFont="1" applyFill="1" applyBorder="1"/>
    <xf numFmtId="0" fontId="7" fillId="2" borderId="0" xfId="0" quotePrefix="1" applyFont="1" applyFill="1" applyAlignment="1">
      <alignment horizontal="center"/>
    </xf>
    <xf numFmtId="0" fontId="8" fillId="0" borderId="0" xfId="0" applyFont="1"/>
    <xf numFmtId="0" fontId="6" fillId="7" borderId="2" xfId="0" applyFont="1" applyFill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8" borderId="2" xfId="0" applyFont="1" applyFill="1" applyBorder="1"/>
    <xf numFmtId="0" fontId="9" fillId="0" borderId="0" xfId="0" applyFont="1" applyProtection="1"/>
    <xf numFmtId="0" fontId="0" fillId="0" borderId="0" xfId="0" applyProtection="1"/>
    <xf numFmtId="0" fontId="10" fillId="3" borderId="2" xfId="0" applyFont="1" applyFill="1" applyBorder="1" applyProtection="1"/>
    <xf numFmtId="0" fontId="3" fillId="0" borderId="0" xfId="0" applyFont="1" applyProtection="1"/>
    <xf numFmtId="0" fontId="5" fillId="3" borderId="2" xfId="0" applyFont="1" applyFill="1" applyBorder="1" applyProtection="1"/>
    <xf numFmtId="0" fontId="5" fillId="3" borderId="2" xfId="0" applyFont="1" applyFill="1" applyBorder="1" applyAlignment="1" applyProtection="1">
      <alignment horizontal="center"/>
    </xf>
    <xf numFmtId="164" fontId="1" fillId="0" borderId="2" xfId="1" applyNumberFormat="1" applyFont="1" applyBorder="1" applyAlignment="1" applyProtection="1">
      <alignment horizontal="center"/>
    </xf>
    <xf numFmtId="164" fontId="1" fillId="0" borderId="2" xfId="1" applyNumberFormat="1" applyFont="1" applyFill="1" applyBorder="1" applyAlignment="1" applyProtection="1">
      <alignment horizontal="center"/>
    </xf>
    <xf numFmtId="164" fontId="1" fillId="0" borderId="0" xfId="1" applyNumberFormat="1" applyFont="1" applyAlignment="1" applyProtection="1">
      <alignment horizontal="center"/>
    </xf>
    <xf numFmtId="164" fontId="1" fillId="0" borderId="2" xfId="1" applyNumberFormat="1" applyFont="1" applyBorder="1" applyProtection="1"/>
    <xf numFmtId="164" fontId="1" fillId="0" borderId="2" xfId="1" applyNumberFormat="1" applyFont="1" applyFill="1" applyBorder="1" applyProtection="1"/>
    <xf numFmtId="164" fontId="1" fillId="0" borderId="0" xfId="1" applyNumberFormat="1" applyFont="1" applyProtection="1"/>
    <xf numFmtId="164" fontId="2" fillId="4" borderId="2" xfId="1" applyNumberFormat="1" applyFont="1" applyFill="1" applyBorder="1" applyProtection="1"/>
    <xf numFmtId="164" fontId="2" fillId="0" borderId="0" xfId="1" applyNumberFormat="1" applyFont="1" applyProtection="1"/>
    <xf numFmtId="164" fontId="1" fillId="0" borderId="3" xfId="1" applyNumberFormat="1" applyFont="1" applyBorder="1" applyProtection="1"/>
    <xf numFmtId="164" fontId="1" fillId="0" borderId="4" xfId="1" applyNumberFormat="1" applyFont="1" applyBorder="1" applyProtection="1"/>
    <xf numFmtId="164" fontId="1" fillId="0" borderId="0" xfId="1" applyNumberFormat="1" applyFont="1" applyBorder="1" applyProtection="1"/>
    <xf numFmtId="164" fontId="2" fillId="5" borderId="2" xfId="1" applyNumberFormat="1" applyFont="1" applyFill="1" applyBorder="1" applyProtection="1"/>
    <xf numFmtId="164" fontId="2" fillId="0" borderId="2" xfId="1" applyNumberFormat="1" applyFont="1" applyBorder="1" applyProtection="1"/>
    <xf numFmtId="164" fontId="2" fillId="9" borderId="2" xfId="1" applyNumberFormat="1" applyFont="1" applyFill="1" applyBorder="1" applyProtection="1"/>
    <xf numFmtId="164" fontId="1" fillId="8" borderId="2" xfId="1" applyNumberFormat="1" applyFont="1" applyFill="1" applyBorder="1" applyProtection="1"/>
    <xf numFmtId="164" fontId="2" fillId="10" borderId="2" xfId="1" applyNumberFormat="1" applyFont="1" applyFill="1" applyBorder="1" applyProtection="1"/>
    <xf numFmtId="164" fontId="1" fillId="0" borderId="5" xfId="1" applyNumberFormat="1" applyFont="1" applyBorder="1" applyProtection="1"/>
    <xf numFmtId="164" fontId="1" fillId="0" borderId="6" xfId="1" applyNumberFormat="1" applyFont="1" applyBorder="1" applyProtection="1"/>
    <xf numFmtId="164" fontId="1" fillId="0" borderId="7" xfId="1" applyNumberFormat="1" applyFont="1" applyBorder="1" applyProtection="1"/>
    <xf numFmtId="164" fontId="1" fillId="0" borderId="8" xfId="1" applyNumberFormat="1" applyFont="1" applyBorder="1" applyProtection="1"/>
    <xf numFmtId="164" fontId="2" fillId="0" borderId="2" xfId="1" applyNumberFormat="1" applyFont="1" applyFill="1" applyBorder="1" applyProtection="1"/>
    <xf numFmtId="164" fontId="1" fillId="8" borderId="8" xfId="1" applyNumberFormat="1" applyFont="1" applyFill="1" applyBorder="1" applyProtection="1"/>
    <xf numFmtId="43" fontId="1" fillId="0" borderId="1" xfId="1" applyFont="1" applyBorder="1" applyProtection="1">
      <protection locked="0"/>
    </xf>
    <xf numFmtId="43" fontId="1" fillId="8" borderId="1" xfId="1" applyFont="1" applyFill="1" applyBorder="1" applyProtection="1">
      <protection locked="0"/>
    </xf>
    <xf numFmtId="43" fontId="2" fillId="8" borderId="1" xfId="1" applyFont="1" applyFill="1" applyBorder="1" applyProtection="1">
      <protection locked="0"/>
    </xf>
    <xf numFmtId="43" fontId="2" fillId="11" borderId="1" xfId="1" applyFont="1" applyFill="1" applyBorder="1"/>
    <xf numFmtId="43" fontId="11" fillId="3" borderId="1" xfId="1" applyFont="1" applyFill="1" applyBorder="1" applyAlignment="1">
      <alignment horizontal="center"/>
    </xf>
    <xf numFmtId="43" fontId="11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43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Protection="1"/>
    <xf numFmtId="0" fontId="0" fillId="4" borderId="1" xfId="0" applyFill="1" applyBorder="1" applyProtection="1"/>
    <xf numFmtId="0" fontId="0" fillId="0" borderId="1" xfId="0" applyBorder="1" applyProtection="1"/>
    <xf numFmtId="164" fontId="1" fillId="0" borderId="1" xfId="1" applyNumberFormat="1" applyFont="1" applyBorder="1" applyProtection="1"/>
    <xf numFmtId="0" fontId="11" fillId="3" borderId="1" xfId="0" applyFont="1" applyFill="1" applyBorder="1" applyAlignment="1" applyProtection="1"/>
    <xf numFmtId="43" fontId="11" fillId="3" borderId="1" xfId="1" applyFont="1" applyFill="1" applyBorder="1" applyAlignment="1" applyProtection="1">
      <alignment horizontal="center"/>
    </xf>
    <xf numFmtId="164" fontId="1" fillId="0" borderId="2" xfId="1" applyNumberFormat="1" applyFont="1" applyBorder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</xf>
    <xf numFmtId="0" fontId="12" fillId="0" borderId="0" xfId="2"/>
    <xf numFmtId="0" fontId="13" fillId="0" borderId="0" xfId="0" applyFont="1"/>
    <xf numFmtId="0" fontId="14" fillId="0" borderId="0" xfId="0" applyFont="1"/>
  </cellXfs>
  <cellStyles count="3">
    <cellStyle name="Collegamento ipertestuale" xfId="2" builtinId="8"/>
    <cellStyle name="Migliaia" xfId="1" builtinId="3"/>
    <cellStyle name="Normale" xfId="0" builtinId="0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83820</xdr:rowOff>
    </xdr:from>
    <xdr:to>
      <xdr:col>7</xdr:col>
      <xdr:colOff>122248</xdr:colOff>
      <xdr:row>12</xdr:row>
      <xdr:rowOff>122018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754380"/>
          <a:ext cx="3779848" cy="1135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310180</xdr:colOff>
      <xdr:row>1</xdr:row>
      <xdr:rowOff>0</xdr:rowOff>
    </xdr:from>
    <xdr:to>
      <xdr:col>32</xdr:col>
      <xdr:colOff>653997</xdr:colOff>
      <xdr:row>3</xdr:row>
      <xdr:rowOff>93233</xdr:rowOff>
    </xdr:to>
    <xdr:sp macro="" textlink="">
      <xdr:nvSpPr>
        <xdr:cNvPr id="2" name="Freccia in giù 1"/>
        <xdr:cNvSpPr/>
      </xdr:nvSpPr>
      <xdr:spPr>
        <a:xfrm>
          <a:off x="22490207" y="190500"/>
          <a:ext cx="336177" cy="64994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1"/>
  <sheetViews>
    <sheetView showGridLines="0" tabSelected="1" workbookViewId="0">
      <selection activeCell="N10" sqref="N10"/>
    </sheetView>
  </sheetViews>
  <sheetFormatPr defaultRowHeight="14.4" x14ac:dyDescent="0.3"/>
  <sheetData>
    <row r="16" spans="2:2" x14ac:dyDescent="0.3">
      <c r="B16" s="73" t="s">
        <v>102</v>
      </c>
    </row>
    <row r="17" spans="2:2" x14ac:dyDescent="0.3">
      <c r="B17" s="73" t="s">
        <v>103</v>
      </c>
    </row>
    <row r="20" spans="2:2" ht="15.6" x14ac:dyDescent="0.3">
      <c r="B20" s="74" t="s">
        <v>105</v>
      </c>
    </row>
    <row r="21" spans="2:2" x14ac:dyDescent="0.3">
      <c r="B21" s="75" t="s">
        <v>104</v>
      </c>
    </row>
  </sheetData>
  <hyperlinks>
    <hyperlink ref="B16" r:id="rId1"/>
    <hyperlink ref="B17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showGridLines="0" workbookViewId="0">
      <selection activeCell="A7" sqref="A7:B7"/>
    </sheetView>
  </sheetViews>
  <sheetFormatPr defaultRowHeight="14.4" x14ac:dyDescent="0.3"/>
  <cols>
    <col min="1" max="1" width="82.88671875" customWidth="1"/>
    <col min="2" max="2" width="32.6640625" customWidth="1"/>
  </cols>
  <sheetData>
    <row r="2" spans="1:2" ht="23.4" x14ac:dyDescent="0.45">
      <c r="A2" s="19" t="s">
        <v>52</v>
      </c>
    </row>
    <row r="5" spans="1:2" ht="18" x14ac:dyDescent="0.35">
      <c r="A5" s="20" t="s">
        <v>65</v>
      </c>
      <c r="B5" s="20" t="s">
        <v>66</v>
      </c>
    </row>
    <row r="6" spans="1:2" x14ac:dyDescent="0.3">
      <c r="A6" s="21" t="s">
        <v>53</v>
      </c>
      <c r="B6" s="22" t="s">
        <v>8</v>
      </c>
    </row>
    <row r="7" spans="1:2" x14ac:dyDescent="0.3">
      <c r="A7" s="21" t="s">
        <v>54</v>
      </c>
      <c r="B7" s="22" t="s">
        <v>49</v>
      </c>
    </row>
    <row r="8" spans="1:2" x14ac:dyDescent="0.3">
      <c r="A8" s="21" t="s">
        <v>55</v>
      </c>
      <c r="B8" s="22" t="s">
        <v>22</v>
      </c>
    </row>
    <row r="9" spans="1:2" x14ac:dyDescent="0.3">
      <c r="A9" s="21" t="s">
        <v>56</v>
      </c>
      <c r="B9" s="22" t="s">
        <v>60</v>
      </c>
    </row>
    <row r="10" spans="1:2" x14ac:dyDescent="0.3">
      <c r="A10" s="21" t="s">
        <v>57</v>
      </c>
      <c r="B10" s="23" t="s">
        <v>47</v>
      </c>
    </row>
    <row r="11" spans="1:2" x14ac:dyDescent="0.3">
      <c r="A11" s="21" t="s">
        <v>58</v>
      </c>
      <c r="B11" s="23" t="s">
        <v>21</v>
      </c>
    </row>
    <row r="12" spans="1:2" x14ac:dyDescent="0.3">
      <c r="A12" s="21" t="s">
        <v>59</v>
      </c>
      <c r="B12" s="22" t="s">
        <v>20</v>
      </c>
    </row>
    <row r="14" spans="1:2" x14ac:dyDescent="0.3">
      <c r="A14" t="s">
        <v>61</v>
      </c>
    </row>
    <row r="15" spans="1:2" ht="15.6" x14ac:dyDescent="0.3">
      <c r="A15" s="1" t="s">
        <v>62</v>
      </c>
    </row>
    <row r="16" spans="1:2" ht="15.6" x14ac:dyDescent="0.3">
      <c r="A16" s="1" t="s">
        <v>63</v>
      </c>
    </row>
    <row r="17" spans="1:1" x14ac:dyDescent="0.3">
      <c r="A17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P374"/>
  <sheetViews>
    <sheetView showGridLines="0" zoomScale="85" zoomScaleNormal="85" workbookViewId="0">
      <pane xSplit="4" ySplit="6" topLeftCell="O7" activePane="bottomRight" state="frozen"/>
      <selection pane="topRight" activeCell="E1" sqref="E1"/>
      <selection pane="bottomLeft" activeCell="A7" sqref="A7"/>
      <selection pane="bottomRight" activeCell="O19" sqref="O19"/>
    </sheetView>
  </sheetViews>
  <sheetFormatPr defaultRowHeight="14.4" x14ac:dyDescent="0.3"/>
  <cols>
    <col min="1" max="1" width="14.33203125" style="25" customWidth="1"/>
    <col min="2" max="2" width="4.6640625" style="25" customWidth="1"/>
    <col min="3" max="3" width="5.6640625" style="25" hidden="1" customWidth="1"/>
    <col min="4" max="4" width="9.109375" style="25" customWidth="1"/>
    <col min="5" max="10" width="12.6640625" customWidth="1"/>
    <col min="11" max="11" width="2.109375" style="6" customWidth="1"/>
    <col min="12" max="22" width="12.6640625" customWidth="1"/>
    <col min="23" max="23" width="2.109375" customWidth="1"/>
    <col min="24" max="24" width="12.6640625" customWidth="1"/>
    <col min="25" max="25" width="2.109375" customWidth="1"/>
    <col min="26" max="27" width="12.6640625" customWidth="1"/>
    <col min="28" max="28" width="2.109375" customWidth="1"/>
    <col min="29" max="30" width="12.6640625" customWidth="1"/>
    <col min="31" max="31" width="2.109375" customWidth="1"/>
    <col min="32" max="32" width="12.6640625" customWidth="1"/>
    <col min="33" max="33" width="14.44140625" style="14" customWidth="1"/>
    <col min="34" max="34" width="3.88671875" customWidth="1"/>
    <col min="35" max="39" width="12.6640625" customWidth="1"/>
    <col min="40" max="40" width="2.109375" customWidth="1"/>
    <col min="41" max="41" width="14.33203125" style="14" customWidth="1"/>
  </cols>
  <sheetData>
    <row r="2" spans="1:42" ht="28.8" x14ac:dyDescent="0.55000000000000004">
      <c r="A2" s="24" t="s">
        <v>50</v>
      </c>
    </row>
    <row r="5" spans="1:42" ht="18" x14ac:dyDescent="0.35">
      <c r="E5" s="69" t="s">
        <v>0</v>
      </c>
      <c r="F5" s="70"/>
      <c r="G5" s="70"/>
      <c r="H5" s="70"/>
      <c r="I5" s="70"/>
      <c r="J5" s="71"/>
      <c r="K5" s="2"/>
      <c r="L5" s="69" t="s">
        <v>8</v>
      </c>
      <c r="M5" s="70"/>
      <c r="N5" s="70"/>
      <c r="O5" s="70"/>
      <c r="P5" s="70"/>
      <c r="Q5" s="70"/>
      <c r="R5" s="70"/>
      <c r="S5" s="70"/>
      <c r="T5" s="70"/>
      <c r="U5" s="70"/>
      <c r="V5" s="71"/>
      <c r="W5" s="2"/>
      <c r="Z5" s="69" t="s">
        <v>49</v>
      </c>
      <c r="AA5" s="71"/>
      <c r="AD5" s="7"/>
      <c r="AF5" s="12"/>
      <c r="AG5" s="18" t="s">
        <v>51</v>
      </c>
      <c r="AI5" s="69" t="s">
        <v>101</v>
      </c>
      <c r="AJ5" s="70"/>
      <c r="AK5" s="70"/>
      <c r="AL5" s="70"/>
      <c r="AM5" s="71"/>
      <c r="AO5" s="16"/>
    </row>
    <row r="6" spans="1:42" s="3" customFormat="1" ht="45" customHeight="1" x14ac:dyDescent="0.3">
      <c r="A6" s="68" t="s">
        <v>43</v>
      </c>
      <c r="B6" s="68"/>
      <c r="C6" s="59"/>
      <c r="D6" s="60" t="s">
        <v>44</v>
      </c>
      <c r="E6" s="9" t="s">
        <v>20</v>
      </c>
      <c r="F6" s="9" t="s">
        <v>1</v>
      </c>
      <c r="G6" s="9" t="s">
        <v>22</v>
      </c>
      <c r="H6" s="9" t="s">
        <v>35</v>
      </c>
      <c r="I6" s="9" t="s">
        <v>7</v>
      </c>
      <c r="J6" s="8" t="s">
        <v>13</v>
      </c>
      <c r="K6" s="4"/>
      <c r="L6" s="9" t="s">
        <v>30</v>
      </c>
      <c r="M6" s="9" t="s">
        <v>31</v>
      </c>
      <c r="N6" s="9" t="s">
        <v>32</v>
      </c>
      <c r="O6" s="9" t="s">
        <v>9</v>
      </c>
      <c r="P6" s="9" t="s">
        <v>10</v>
      </c>
      <c r="Q6" s="9" t="s">
        <v>29</v>
      </c>
      <c r="R6" s="9" t="s">
        <v>18</v>
      </c>
      <c r="S6" s="9" t="s">
        <v>19</v>
      </c>
      <c r="T6" s="9" t="s">
        <v>11</v>
      </c>
      <c r="U6" s="9" t="s">
        <v>46</v>
      </c>
      <c r="V6" s="8" t="s">
        <v>14</v>
      </c>
      <c r="X6" s="8" t="s">
        <v>12</v>
      </c>
      <c r="Z6" s="9" t="s">
        <v>16</v>
      </c>
      <c r="AA6" s="9" t="s">
        <v>15</v>
      </c>
      <c r="AC6" s="8" t="s">
        <v>17</v>
      </c>
      <c r="AD6" s="8" t="s">
        <v>48</v>
      </c>
      <c r="AF6" s="9" t="s">
        <v>47</v>
      </c>
      <c r="AG6" s="8" t="s">
        <v>34</v>
      </c>
      <c r="AI6" s="9" t="s">
        <v>23</v>
      </c>
      <c r="AJ6" s="9" t="s">
        <v>24</v>
      </c>
      <c r="AK6" s="9" t="s">
        <v>25</v>
      </c>
      <c r="AL6" s="9" t="s">
        <v>26</v>
      </c>
      <c r="AM6" s="9" t="s">
        <v>27</v>
      </c>
      <c r="AN6"/>
      <c r="AO6" s="8" t="s">
        <v>21</v>
      </c>
      <c r="AP6"/>
    </row>
    <row r="7" spans="1:42" x14ac:dyDescent="0.3">
      <c r="A7" s="61">
        <v>40817</v>
      </c>
      <c r="B7" s="62" t="s">
        <v>36</v>
      </c>
      <c r="C7" s="63" t="str">
        <f t="shared" ref="C7:C70" si="0">D7&amp;"_"&amp;IF(DAY(A7)&gt;15,2,1)</f>
        <v>10_1</v>
      </c>
      <c r="D7" s="64">
        <f t="shared" ref="D7:D70" si="1">MONTH(A7)</f>
        <v>10</v>
      </c>
      <c r="E7" s="52"/>
      <c r="F7" s="52"/>
      <c r="G7" s="52"/>
      <c r="H7" s="52"/>
      <c r="I7" s="52"/>
      <c r="J7" s="11">
        <f t="shared" ref="J7:J70" si="2">SUM(E7:I7)</f>
        <v>0</v>
      </c>
      <c r="K7" s="5"/>
      <c r="L7" s="52"/>
      <c r="M7" s="52"/>
      <c r="N7" s="52"/>
      <c r="O7" s="52"/>
      <c r="P7" s="52"/>
      <c r="Q7" s="52"/>
      <c r="R7" s="52"/>
      <c r="S7" s="52"/>
      <c r="T7" s="52"/>
      <c r="U7" s="52"/>
      <c r="V7" s="11">
        <f t="shared" ref="V7:V70" si="3">SUM(L7:U7)</f>
        <v>0</v>
      </c>
      <c r="X7" s="13">
        <f t="shared" ref="X7:X70" si="4">+J7-V7</f>
        <v>0</v>
      </c>
      <c r="Z7" s="52"/>
      <c r="AA7" s="52"/>
      <c r="AC7" s="13">
        <f t="shared" ref="AC7:AC70" si="5">+X7-Z7-AA7</f>
        <v>0</v>
      </c>
      <c r="AD7" s="13">
        <f>+AC7</f>
        <v>0</v>
      </c>
      <c r="AF7" s="53">
        <v>10000</v>
      </c>
      <c r="AG7" s="17">
        <f>+AD7+$AF$7</f>
        <v>10000</v>
      </c>
      <c r="AI7" s="52"/>
      <c r="AJ7" s="52"/>
      <c r="AK7" s="52"/>
      <c r="AL7" s="52"/>
      <c r="AM7" s="15">
        <f t="shared" ref="AM7:AM70" si="6">SUM(AI7:AL7)</f>
        <v>0</v>
      </c>
      <c r="AO7" s="54">
        <f>210000-120967</f>
        <v>89033</v>
      </c>
    </row>
    <row r="8" spans="1:42" x14ac:dyDescent="0.3">
      <c r="A8" s="61">
        <v>40818</v>
      </c>
      <c r="B8" s="62" t="s">
        <v>37</v>
      </c>
      <c r="C8" s="63" t="str">
        <f t="shared" si="0"/>
        <v>10_1</v>
      </c>
      <c r="D8" s="64">
        <f t="shared" si="1"/>
        <v>10</v>
      </c>
      <c r="E8" s="52"/>
      <c r="F8" s="52"/>
      <c r="G8" s="52"/>
      <c r="H8" s="52"/>
      <c r="I8" s="52"/>
      <c r="J8" s="11">
        <f t="shared" si="2"/>
        <v>0</v>
      </c>
      <c r="K8" s="5"/>
      <c r="L8" s="52"/>
      <c r="M8" s="52"/>
      <c r="N8" s="52"/>
      <c r="O8" s="52"/>
      <c r="P8" s="52"/>
      <c r="Q8" s="52"/>
      <c r="R8" s="52"/>
      <c r="S8" s="52"/>
      <c r="T8" s="52"/>
      <c r="U8" s="52"/>
      <c r="V8" s="11">
        <f t="shared" si="3"/>
        <v>0</v>
      </c>
      <c r="X8" s="13">
        <f t="shared" si="4"/>
        <v>0</v>
      </c>
      <c r="Z8" s="52"/>
      <c r="AA8" s="52"/>
      <c r="AC8" s="13">
        <f t="shared" si="5"/>
        <v>0</v>
      </c>
      <c r="AD8" s="13">
        <f t="shared" ref="AD8:AD71" si="7">+AD7+AC8</f>
        <v>0</v>
      </c>
      <c r="AF8" s="10"/>
      <c r="AG8" s="17">
        <f t="shared" ref="AG8:AG71" si="8">+AD8+$AF$7</f>
        <v>10000</v>
      </c>
      <c r="AI8" s="52"/>
      <c r="AJ8" s="52"/>
      <c r="AK8" s="52"/>
      <c r="AL8" s="52"/>
      <c r="AM8" s="15">
        <f t="shared" si="6"/>
        <v>0</v>
      </c>
      <c r="AO8" s="55">
        <f t="shared" ref="AO8:AO71" si="9">+AO7+AM8-E8-F8</f>
        <v>89033</v>
      </c>
    </row>
    <row r="9" spans="1:42" x14ac:dyDescent="0.3">
      <c r="A9" s="61">
        <v>40819</v>
      </c>
      <c r="B9" s="63" t="s">
        <v>38</v>
      </c>
      <c r="C9" s="63" t="str">
        <f t="shared" si="0"/>
        <v>10_1</v>
      </c>
      <c r="D9" s="64">
        <f t="shared" si="1"/>
        <v>10</v>
      </c>
      <c r="E9" s="52"/>
      <c r="F9" s="52"/>
      <c r="G9" s="52"/>
      <c r="H9" s="52"/>
      <c r="I9" s="52"/>
      <c r="J9" s="11">
        <f t="shared" si="2"/>
        <v>0</v>
      </c>
      <c r="K9" s="5"/>
      <c r="L9" s="52"/>
      <c r="M9" s="52"/>
      <c r="N9" s="52"/>
      <c r="O9" s="52"/>
      <c r="P9" s="52"/>
      <c r="Q9" s="52"/>
      <c r="R9" s="52"/>
      <c r="S9" s="52"/>
      <c r="T9" s="52"/>
      <c r="U9" s="52"/>
      <c r="V9" s="11">
        <f t="shared" si="3"/>
        <v>0</v>
      </c>
      <c r="X9" s="13">
        <f t="shared" si="4"/>
        <v>0</v>
      </c>
      <c r="Z9" s="52"/>
      <c r="AA9" s="52"/>
      <c r="AC9" s="13">
        <f t="shared" si="5"/>
        <v>0</v>
      </c>
      <c r="AD9" s="13">
        <f t="shared" si="7"/>
        <v>0</v>
      </c>
      <c r="AF9" s="10"/>
      <c r="AG9" s="17">
        <f t="shared" si="8"/>
        <v>10000</v>
      </c>
      <c r="AI9" s="52"/>
      <c r="AJ9" s="52"/>
      <c r="AK9" s="52"/>
      <c r="AL9" s="52"/>
      <c r="AM9" s="15">
        <f t="shared" si="6"/>
        <v>0</v>
      </c>
      <c r="AO9" s="55">
        <f t="shared" si="9"/>
        <v>89033</v>
      </c>
    </row>
    <row r="10" spans="1:42" x14ac:dyDescent="0.3">
      <c r="A10" s="61">
        <v>40820</v>
      </c>
      <c r="B10" s="63" t="s">
        <v>39</v>
      </c>
      <c r="C10" s="63" t="str">
        <f t="shared" si="0"/>
        <v>10_1</v>
      </c>
      <c r="D10" s="64">
        <f t="shared" si="1"/>
        <v>10</v>
      </c>
      <c r="E10" s="52"/>
      <c r="F10" s="52"/>
      <c r="G10" s="52"/>
      <c r="H10" s="52"/>
      <c r="I10" s="52"/>
      <c r="J10" s="11">
        <f t="shared" si="2"/>
        <v>0</v>
      </c>
      <c r="K10" s="5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11">
        <f t="shared" si="3"/>
        <v>0</v>
      </c>
      <c r="X10" s="13">
        <f t="shared" si="4"/>
        <v>0</v>
      </c>
      <c r="Z10" s="52"/>
      <c r="AA10" s="52"/>
      <c r="AC10" s="13">
        <f t="shared" si="5"/>
        <v>0</v>
      </c>
      <c r="AD10" s="13">
        <f t="shared" si="7"/>
        <v>0</v>
      </c>
      <c r="AF10" s="10"/>
      <c r="AG10" s="17">
        <f t="shared" si="8"/>
        <v>10000</v>
      </c>
      <c r="AI10" s="52"/>
      <c r="AJ10" s="52"/>
      <c r="AK10" s="52"/>
      <c r="AL10" s="52"/>
      <c r="AM10" s="15">
        <f t="shared" si="6"/>
        <v>0</v>
      </c>
      <c r="AO10" s="55">
        <f t="shared" si="9"/>
        <v>89033</v>
      </c>
    </row>
    <row r="11" spans="1:42" x14ac:dyDescent="0.3">
      <c r="A11" s="61">
        <v>40821</v>
      </c>
      <c r="B11" s="63" t="s">
        <v>40</v>
      </c>
      <c r="C11" s="63" t="str">
        <f t="shared" si="0"/>
        <v>10_1</v>
      </c>
      <c r="D11" s="64">
        <f t="shared" si="1"/>
        <v>10</v>
      </c>
      <c r="E11" s="52"/>
      <c r="F11" s="52"/>
      <c r="G11" s="52"/>
      <c r="H11" s="52"/>
      <c r="I11" s="52"/>
      <c r="J11" s="11">
        <f t="shared" si="2"/>
        <v>0</v>
      </c>
      <c r="K11" s="5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1">
        <f t="shared" si="3"/>
        <v>0</v>
      </c>
      <c r="X11" s="13">
        <f t="shared" si="4"/>
        <v>0</v>
      </c>
      <c r="Z11" s="52"/>
      <c r="AA11" s="52"/>
      <c r="AC11" s="13">
        <f t="shared" si="5"/>
        <v>0</v>
      </c>
      <c r="AD11" s="13">
        <f t="shared" si="7"/>
        <v>0</v>
      </c>
      <c r="AF11" s="10"/>
      <c r="AG11" s="17">
        <f t="shared" si="8"/>
        <v>10000</v>
      </c>
      <c r="AI11" s="52"/>
      <c r="AJ11" s="52"/>
      <c r="AK11" s="52"/>
      <c r="AL11" s="52"/>
      <c r="AM11" s="15">
        <f t="shared" si="6"/>
        <v>0</v>
      </c>
      <c r="AO11" s="55">
        <f t="shared" si="9"/>
        <v>89033</v>
      </c>
    </row>
    <row r="12" spans="1:42" x14ac:dyDescent="0.3">
      <c r="A12" s="61">
        <v>40822</v>
      </c>
      <c r="B12" s="63" t="s">
        <v>41</v>
      </c>
      <c r="C12" s="63" t="str">
        <f t="shared" si="0"/>
        <v>10_1</v>
      </c>
      <c r="D12" s="64">
        <f t="shared" si="1"/>
        <v>10</v>
      </c>
      <c r="E12" s="52"/>
      <c r="F12" s="52"/>
      <c r="G12" s="52"/>
      <c r="H12" s="52"/>
      <c r="I12" s="52"/>
      <c r="J12" s="11">
        <f t="shared" si="2"/>
        <v>0</v>
      </c>
      <c r="K12" s="5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11">
        <f t="shared" si="3"/>
        <v>0</v>
      </c>
      <c r="X12" s="13">
        <f t="shared" si="4"/>
        <v>0</v>
      </c>
      <c r="Z12" s="52"/>
      <c r="AA12" s="52"/>
      <c r="AC12" s="13">
        <f t="shared" si="5"/>
        <v>0</v>
      </c>
      <c r="AD12" s="13">
        <f t="shared" si="7"/>
        <v>0</v>
      </c>
      <c r="AF12" s="10"/>
      <c r="AG12" s="17">
        <f t="shared" si="8"/>
        <v>10000</v>
      </c>
      <c r="AI12" s="52"/>
      <c r="AJ12" s="52"/>
      <c r="AK12" s="52"/>
      <c r="AL12" s="52"/>
      <c r="AM12" s="15">
        <f t="shared" si="6"/>
        <v>0</v>
      </c>
      <c r="AO12" s="55">
        <f t="shared" si="9"/>
        <v>89033</v>
      </c>
    </row>
    <row r="13" spans="1:42" x14ac:dyDescent="0.3">
      <c r="A13" s="61">
        <v>40823</v>
      </c>
      <c r="B13" s="63" t="s">
        <v>42</v>
      </c>
      <c r="C13" s="63" t="str">
        <f t="shared" si="0"/>
        <v>10_1</v>
      </c>
      <c r="D13" s="64">
        <f t="shared" si="1"/>
        <v>10</v>
      </c>
      <c r="E13" s="52"/>
      <c r="F13" s="52"/>
      <c r="G13" s="52"/>
      <c r="H13" s="52"/>
      <c r="I13" s="52"/>
      <c r="J13" s="11">
        <f t="shared" si="2"/>
        <v>0</v>
      </c>
      <c r="K13" s="5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11">
        <f t="shared" si="3"/>
        <v>0</v>
      </c>
      <c r="X13" s="13">
        <f t="shared" si="4"/>
        <v>0</v>
      </c>
      <c r="Z13" s="52"/>
      <c r="AA13" s="52"/>
      <c r="AC13" s="13">
        <f t="shared" si="5"/>
        <v>0</v>
      </c>
      <c r="AD13" s="13">
        <f t="shared" si="7"/>
        <v>0</v>
      </c>
      <c r="AF13" s="10"/>
      <c r="AG13" s="17">
        <f t="shared" si="8"/>
        <v>10000</v>
      </c>
      <c r="AI13" s="52"/>
      <c r="AJ13" s="52"/>
      <c r="AK13" s="52"/>
      <c r="AL13" s="52"/>
      <c r="AM13" s="15">
        <f t="shared" si="6"/>
        <v>0</v>
      </c>
      <c r="AO13" s="55">
        <f t="shared" si="9"/>
        <v>89033</v>
      </c>
    </row>
    <row r="14" spans="1:42" x14ac:dyDescent="0.3">
      <c r="A14" s="61">
        <v>40824</v>
      </c>
      <c r="B14" s="62" t="s">
        <v>36</v>
      </c>
      <c r="C14" s="63" t="str">
        <f t="shared" si="0"/>
        <v>10_1</v>
      </c>
      <c r="D14" s="64">
        <f t="shared" si="1"/>
        <v>10</v>
      </c>
      <c r="E14" s="52"/>
      <c r="F14" s="52"/>
      <c r="G14" s="52"/>
      <c r="H14" s="52"/>
      <c r="I14" s="52"/>
      <c r="J14" s="11">
        <f t="shared" si="2"/>
        <v>0</v>
      </c>
      <c r="K14" s="5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11">
        <f t="shared" si="3"/>
        <v>0</v>
      </c>
      <c r="X14" s="13">
        <f t="shared" si="4"/>
        <v>0</v>
      </c>
      <c r="Z14" s="52"/>
      <c r="AA14" s="52"/>
      <c r="AC14" s="13">
        <f t="shared" si="5"/>
        <v>0</v>
      </c>
      <c r="AD14" s="13">
        <f t="shared" si="7"/>
        <v>0</v>
      </c>
      <c r="AF14" s="10"/>
      <c r="AG14" s="17">
        <f t="shared" si="8"/>
        <v>10000</v>
      </c>
      <c r="AI14" s="52"/>
      <c r="AJ14" s="52"/>
      <c r="AK14" s="52"/>
      <c r="AL14" s="52"/>
      <c r="AM14" s="15">
        <f t="shared" si="6"/>
        <v>0</v>
      </c>
      <c r="AO14" s="55">
        <f t="shared" si="9"/>
        <v>89033</v>
      </c>
    </row>
    <row r="15" spans="1:42" x14ac:dyDescent="0.3">
      <c r="A15" s="61">
        <v>40825</v>
      </c>
      <c r="B15" s="62" t="s">
        <v>37</v>
      </c>
      <c r="C15" s="63" t="str">
        <f t="shared" si="0"/>
        <v>10_1</v>
      </c>
      <c r="D15" s="64">
        <f t="shared" si="1"/>
        <v>10</v>
      </c>
      <c r="E15" s="52"/>
      <c r="F15" s="52"/>
      <c r="G15" s="52"/>
      <c r="H15" s="52"/>
      <c r="I15" s="52"/>
      <c r="J15" s="11">
        <f t="shared" si="2"/>
        <v>0</v>
      </c>
      <c r="K15" s="5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11">
        <f t="shared" si="3"/>
        <v>0</v>
      </c>
      <c r="X15" s="13">
        <f t="shared" si="4"/>
        <v>0</v>
      </c>
      <c r="Z15" s="52"/>
      <c r="AA15" s="52"/>
      <c r="AC15" s="13">
        <f t="shared" si="5"/>
        <v>0</v>
      </c>
      <c r="AD15" s="13">
        <f t="shared" si="7"/>
        <v>0</v>
      </c>
      <c r="AF15" s="10"/>
      <c r="AG15" s="17">
        <f t="shared" si="8"/>
        <v>10000</v>
      </c>
      <c r="AI15" s="52"/>
      <c r="AJ15" s="52"/>
      <c r="AK15" s="52"/>
      <c r="AL15" s="52"/>
      <c r="AM15" s="15">
        <f t="shared" si="6"/>
        <v>0</v>
      </c>
      <c r="AO15" s="55">
        <f t="shared" si="9"/>
        <v>89033</v>
      </c>
    </row>
    <row r="16" spans="1:42" x14ac:dyDescent="0.3">
      <c r="A16" s="61">
        <v>40826</v>
      </c>
      <c r="B16" s="63" t="s">
        <v>38</v>
      </c>
      <c r="C16" s="63" t="str">
        <f t="shared" si="0"/>
        <v>10_1</v>
      </c>
      <c r="D16" s="64">
        <f t="shared" si="1"/>
        <v>10</v>
      </c>
      <c r="E16" s="52"/>
      <c r="F16" s="52"/>
      <c r="G16" s="52"/>
      <c r="H16" s="52"/>
      <c r="I16" s="52"/>
      <c r="J16" s="11">
        <f t="shared" si="2"/>
        <v>0</v>
      </c>
      <c r="K16" s="5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11">
        <f t="shared" si="3"/>
        <v>0</v>
      </c>
      <c r="X16" s="13">
        <f t="shared" si="4"/>
        <v>0</v>
      </c>
      <c r="Z16" s="52"/>
      <c r="AA16" s="52"/>
      <c r="AC16" s="13">
        <f t="shared" si="5"/>
        <v>0</v>
      </c>
      <c r="AD16" s="13">
        <f t="shared" si="7"/>
        <v>0</v>
      </c>
      <c r="AF16" s="10"/>
      <c r="AG16" s="17">
        <f t="shared" si="8"/>
        <v>10000</v>
      </c>
      <c r="AI16" s="52"/>
      <c r="AJ16" s="52"/>
      <c r="AK16" s="52"/>
      <c r="AL16" s="52"/>
      <c r="AM16" s="15">
        <f t="shared" si="6"/>
        <v>0</v>
      </c>
      <c r="AO16" s="55">
        <f t="shared" si="9"/>
        <v>89033</v>
      </c>
    </row>
    <row r="17" spans="1:41" x14ac:dyDescent="0.3">
      <c r="A17" s="61">
        <v>40827</v>
      </c>
      <c r="B17" s="63" t="s">
        <v>39</v>
      </c>
      <c r="C17" s="63" t="str">
        <f t="shared" si="0"/>
        <v>10_1</v>
      </c>
      <c r="D17" s="64">
        <f t="shared" si="1"/>
        <v>10</v>
      </c>
      <c r="E17" s="52"/>
      <c r="F17" s="52"/>
      <c r="G17" s="52"/>
      <c r="H17" s="52"/>
      <c r="I17" s="52"/>
      <c r="J17" s="11">
        <f t="shared" si="2"/>
        <v>0</v>
      </c>
      <c r="K17" s="5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11">
        <f t="shared" si="3"/>
        <v>0</v>
      </c>
      <c r="X17" s="13">
        <f t="shared" si="4"/>
        <v>0</v>
      </c>
      <c r="Z17" s="52"/>
      <c r="AA17" s="52"/>
      <c r="AC17" s="13">
        <f t="shared" si="5"/>
        <v>0</v>
      </c>
      <c r="AD17" s="13">
        <f t="shared" si="7"/>
        <v>0</v>
      </c>
      <c r="AF17" s="10"/>
      <c r="AG17" s="17">
        <f t="shared" si="8"/>
        <v>10000</v>
      </c>
      <c r="AI17" s="52"/>
      <c r="AJ17" s="52"/>
      <c r="AK17" s="52"/>
      <c r="AL17" s="52"/>
      <c r="AM17" s="15">
        <f t="shared" si="6"/>
        <v>0</v>
      </c>
      <c r="AO17" s="55">
        <f t="shared" si="9"/>
        <v>89033</v>
      </c>
    </row>
    <row r="18" spans="1:41" x14ac:dyDescent="0.3">
      <c r="A18" s="61">
        <v>40828</v>
      </c>
      <c r="B18" s="63" t="s">
        <v>40</v>
      </c>
      <c r="C18" s="63" t="str">
        <f t="shared" si="0"/>
        <v>10_1</v>
      </c>
      <c r="D18" s="64">
        <f t="shared" si="1"/>
        <v>10</v>
      </c>
      <c r="E18" s="52"/>
      <c r="F18" s="52"/>
      <c r="G18" s="52"/>
      <c r="H18" s="52"/>
      <c r="I18" s="52"/>
      <c r="J18" s="11">
        <f t="shared" si="2"/>
        <v>0</v>
      </c>
      <c r="K18" s="5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11">
        <f t="shared" si="3"/>
        <v>0</v>
      </c>
      <c r="X18" s="13">
        <f t="shared" si="4"/>
        <v>0</v>
      </c>
      <c r="Z18" s="52"/>
      <c r="AA18" s="52"/>
      <c r="AC18" s="13">
        <f t="shared" si="5"/>
        <v>0</v>
      </c>
      <c r="AD18" s="13">
        <f t="shared" si="7"/>
        <v>0</v>
      </c>
      <c r="AF18" s="10"/>
      <c r="AG18" s="17">
        <f t="shared" si="8"/>
        <v>10000</v>
      </c>
      <c r="AI18" s="52"/>
      <c r="AJ18" s="52"/>
      <c r="AK18" s="52"/>
      <c r="AL18" s="52"/>
      <c r="AM18" s="15">
        <f t="shared" si="6"/>
        <v>0</v>
      </c>
      <c r="AO18" s="55">
        <f t="shared" si="9"/>
        <v>89033</v>
      </c>
    </row>
    <row r="19" spans="1:41" x14ac:dyDescent="0.3">
      <c r="A19" s="61">
        <v>40829</v>
      </c>
      <c r="B19" s="63" t="s">
        <v>41</v>
      </c>
      <c r="C19" s="63" t="str">
        <f t="shared" si="0"/>
        <v>10_1</v>
      </c>
      <c r="D19" s="64">
        <f t="shared" si="1"/>
        <v>10</v>
      </c>
      <c r="E19" s="52"/>
      <c r="F19" s="52"/>
      <c r="G19" s="52"/>
      <c r="H19" s="52"/>
      <c r="I19" s="52"/>
      <c r="J19" s="11">
        <f t="shared" si="2"/>
        <v>0</v>
      </c>
      <c r="K19" s="5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11">
        <f t="shared" si="3"/>
        <v>0</v>
      </c>
      <c r="X19" s="13">
        <f t="shared" si="4"/>
        <v>0</v>
      </c>
      <c r="Z19" s="52"/>
      <c r="AA19" s="52"/>
      <c r="AC19" s="13">
        <f t="shared" si="5"/>
        <v>0</v>
      </c>
      <c r="AD19" s="13">
        <f t="shared" si="7"/>
        <v>0</v>
      </c>
      <c r="AF19" s="10"/>
      <c r="AG19" s="17">
        <f t="shared" si="8"/>
        <v>10000</v>
      </c>
      <c r="AI19" s="52"/>
      <c r="AJ19" s="52"/>
      <c r="AK19" s="52"/>
      <c r="AL19" s="52"/>
      <c r="AM19" s="15">
        <f t="shared" si="6"/>
        <v>0</v>
      </c>
      <c r="AO19" s="55">
        <f t="shared" si="9"/>
        <v>89033</v>
      </c>
    </row>
    <row r="20" spans="1:41" x14ac:dyDescent="0.3">
      <c r="A20" s="61">
        <v>40830</v>
      </c>
      <c r="B20" s="63" t="s">
        <v>42</v>
      </c>
      <c r="C20" s="63" t="str">
        <f t="shared" si="0"/>
        <v>10_1</v>
      </c>
      <c r="D20" s="64">
        <f t="shared" si="1"/>
        <v>10</v>
      </c>
      <c r="E20" s="52"/>
      <c r="F20" s="52"/>
      <c r="G20" s="52"/>
      <c r="H20" s="52"/>
      <c r="I20" s="52"/>
      <c r="J20" s="11">
        <f t="shared" si="2"/>
        <v>0</v>
      </c>
      <c r="K20" s="5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11">
        <f t="shared" si="3"/>
        <v>0</v>
      </c>
      <c r="X20" s="13">
        <f t="shared" si="4"/>
        <v>0</v>
      </c>
      <c r="Z20" s="52"/>
      <c r="AA20" s="52"/>
      <c r="AC20" s="13">
        <f t="shared" si="5"/>
        <v>0</v>
      </c>
      <c r="AD20" s="13">
        <f t="shared" si="7"/>
        <v>0</v>
      </c>
      <c r="AF20" s="10"/>
      <c r="AG20" s="17">
        <f t="shared" si="8"/>
        <v>10000</v>
      </c>
      <c r="AI20" s="52"/>
      <c r="AJ20" s="52"/>
      <c r="AK20" s="52"/>
      <c r="AL20" s="52"/>
      <c r="AM20" s="15">
        <f t="shared" si="6"/>
        <v>0</v>
      </c>
      <c r="AO20" s="55">
        <f t="shared" si="9"/>
        <v>89033</v>
      </c>
    </row>
    <row r="21" spans="1:41" x14ac:dyDescent="0.3">
      <c r="A21" s="61">
        <v>40831</v>
      </c>
      <c r="B21" s="62" t="s">
        <v>36</v>
      </c>
      <c r="C21" s="63" t="str">
        <f t="shared" si="0"/>
        <v>10_1</v>
      </c>
      <c r="D21" s="64">
        <f t="shared" si="1"/>
        <v>10</v>
      </c>
      <c r="E21" s="52"/>
      <c r="F21" s="52"/>
      <c r="G21" s="52"/>
      <c r="H21" s="52"/>
      <c r="I21" s="52"/>
      <c r="J21" s="11">
        <f t="shared" si="2"/>
        <v>0</v>
      </c>
      <c r="K21" s="5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11">
        <f t="shared" si="3"/>
        <v>0</v>
      </c>
      <c r="X21" s="13">
        <f t="shared" si="4"/>
        <v>0</v>
      </c>
      <c r="Z21" s="52"/>
      <c r="AA21" s="52"/>
      <c r="AC21" s="13">
        <f t="shared" si="5"/>
        <v>0</v>
      </c>
      <c r="AD21" s="13">
        <f t="shared" si="7"/>
        <v>0</v>
      </c>
      <c r="AF21" s="10"/>
      <c r="AG21" s="17">
        <f t="shared" si="8"/>
        <v>10000</v>
      </c>
      <c r="AI21" s="52"/>
      <c r="AJ21" s="52"/>
      <c r="AK21" s="52"/>
      <c r="AL21" s="52"/>
      <c r="AM21" s="15">
        <f t="shared" si="6"/>
        <v>0</v>
      </c>
      <c r="AO21" s="55">
        <f t="shared" si="9"/>
        <v>89033</v>
      </c>
    </row>
    <row r="22" spans="1:41" x14ac:dyDescent="0.3">
      <c r="A22" s="61">
        <v>40832</v>
      </c>
      <c r="B22" s="62" t="s">
        <v>37</v>
      </c>
      <c r="C22" s="63" t="str">
        <f t="shared" si="0"/>
        <v>10_2</v>
      </c>
      <c r="D22" s="64">
        <f t="shared" si="1"/>
        <v>10</v>
      </c>
      <c r="E22" s="52"/>
      <c r="F22" s="52"/>
      <c r="G22" s="52"/>
      <c r="H22" s="52"/>
      <c r="I22" s="52"/>
      <c r="J22" s="11">
        <f t="shared" si="2"/>
        <v>0</v>
      </c>
      <c r="K22" s="5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11">
        <f t="shared" si="3"/>
        <v>0</v>
      </c>
      <c r="X22" s="13">
        <f t="shared" si="4"/>
        <v>0</v>
      </c>
      <c r="Z22" s="52"/>
      <c r="AA22" s="52"/>
      <c r="AC22" s="13">
        <f t="shared" si="5"/>
        <v>0</v>
      </c>
      <c r="AD22" s="13">
        <f t="shared" si="7"/>
        <v>0</v>
      </c>
      <c r="AF22" s="10"/>
      <c r="AG22" s="17">
        <f t="shared" si="8"/>
        <v>10000</v>
      </c>
      <c r="AI22" s="52"/>
      <c r="AJ22" s="52"/>
      <c r="AK22" s="52"/>
      <c r="AL22" s="52"/>
      <c r="AM22" s="15">
        <f t="shared" si="6"/>
        <v>0</v>
      </c>
      <c r="AO22" s="55">
        <f t="shared" si="9"/>
        <v>89033</v>
      </c>
    </row>
    <row r="23" spans="1:41" x14ac:dyDescent="0.3">
      <c r="A23" s="61">
        <v>40833</v>
      </c>
      <c r="B23" s="63" t="s">
        <v>38</v>
      </c>
      <c r="C23" s="63" t="str">
        <f t="shared" si="0"/>
        <v>10_2</v>
      </c>
      <c r="D23" s="64">
        <f t="shared" si="1"/>
        <v>10</v>
      </c>
      <c r="E23" s="52"/>
      <c r="F23" s="52"/>
      <c r="G23" s="52"/>
      <c r="H23" s="52"/>
      <c r="I23" s="52"/>
      <c r="J23" s="11">
        <f t="shared" si="2"/>
        <v>0</v>
      </c>
      <c r="K23" s="5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11">
        <f t="shared" si="3"/>
        <v>0</v>
      </c>
      <c r="X23" s="13">
        <f t="shared" si="4"/>
        <v>0</v>
      </c>
      <c r="Z23" s="52"/>
      <c r="AA23" s="52"/>
      <c r="AC23" s="13">
        <f t="shared" si="5"/>
        <v>0</v>
      </c>
      <c r="AD23" s="13">
        <f t="shared" si="7"/>
        <v>0</v>
      </c>
      <c r="AF23" s="10"/>
      <c r="AG23" s="17">
        <f t="shared" si="8"/>
        <v>10000</v>
      </c>
      <c r="AI23" s="52"/>
      <c r="AJ23" s="52"/>
      <c r="AK23" s="52"/>
      <c r="AL23" s="52"/>
      <c r="AM23" s="15">
        <f t="shared" si="6"/>
        <v>0</v>
      </c>
      <c r="AO23" s="55">
        <f t="shared" si="9"/>
        <v>89033</v>
      </c>
    </row>
    <row r="24" spans="1:41" x14ac:dyDescent="0.3">
      <c r="A24" s="61">
        <v>40834</v>
      </c>
      <c r="B24" s="63" t="s">
        <v>39</v>
      </c>
      <c r="C24" s="63" t="str">
        <f t="shared" si="0"/>
        <v>10_2</v>
      </c>
      <c r="D24" s="64">
        <f t="shared" si="1"/>
        <v>10</v>
      </c>
      <c r="E24" s="52"/>
      <c r="F24" s="52"/>
      <c r="G24" s="52"/>
      <c r="H24" s="52"/>
      <c r="I24" s="52"/>
      <c r="J24" s="11">
        <f t="shared" si="2"/>
        <v>0</v>
      </c>
      <c r="K24" s="5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11">
        <f t="shared" si="3"/>
        <v>0</v>
      </c>
      <c r="X24" s="13">
        <f t="shared" si="4"/>
        <v>0</v>
      </c>
      <c r="Z24" s="52"/>
      <c r="AA24" s="52"/>
      <c r="AC24" s="13">
        <f t="shared" si="5"/>
        <v>0</v>
      </c>
      <c r="AD24" s="13">
        <f t="shared" si="7"/>
        <v>0</v>
      </c>
      <c r="AF24" s="10"/>
      <c r="AG24" s="17">
        <f t="shared" si="8"/>
        <v>10000</v>
      </c>
      <c r="AI24" s="52"/>
      <c r="AJ24" s="52"/>
      <c r="AK24" s="52"/>
      <c r="AL24" s="52"/>
      <c r="AM24" s="15">
        <f t="shared" si="6"/>
        <v>0</v>
      </c>
      <c r="AO24" s="55">
        <f t="shared" si="9"/>
        <v>89033</v>
      </c>
    </row>
    <row r="25" spans="1:41" x14ac:dyDescent="0.3">
      <c r="A25" s="61">
        <v>40835</v>
      </c>
      <c r="B25" s="63" t="s">
        <v>40</v>
      </c>
      <c r="C25" s="63" t="str">
        <f t="shared" si="0"/>
        <v>10_2</v>
      </c>
      <c r="D25" s="64">
        <f t="shared" si="1"/>
        <v>10</v>
      </c>
      <c r="E25" s="52"/>
      <c r="F25" s="52"/>
      <c r="G25" s="52"/>
      <c r="H25" s="52"/>
      <c r="I25" s="52"/>
      <c r="J25" s="11">
        <f t="shared" si="2"/>
        <v>0</v>
      </c>
      <c r="K25" s="5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1">
        <f t="shared" si="3"/>
        <v>0</v>
      </c>
      <c r="X25" s="13">
        <f t="shared" si="4"/>
        <v>0</v>
      </c>
      <c r="Z25" s="52"/>
      <c r="AA25" s="52"/>
      <c r="AC25" s="13">
        <f t="shared" si="5"/>
        <v>0</v>
      </c>
      <c r="AD25" s="13">
        <f t="shared" si="7"/>
        <v>0</v>
      </c>
      <c r="AF25" s="10"/>
      <c r="AG25" s="17">
        <f t="shared" si="8"/>
        <v>10000</v>
      </c>
      <c r="AI25" s="52"/>
      <c r="AJ25" s="52"/>
      <c r="AK25" s="52"/>
      <c r="AL25" s="52"/>
      <c r="AM25" s="15">
        <f t="shared" si="6"/>
        <v>0</v>
      </c>
      <c r="AO25" s="55">
        <f t="shared" si="9"/>
        <v>89033</v>
      </c>
    </row>
    <row r="26" spans="1:41" x14ac:dyDescent="0.3">
      <c r="A26" s="61">
        <v>40836</v>
      </c>
      <c r="B26" s="63" t="s">
        <v>41</v>
      </c>
      <c r="C26" s="63" t="str">
        <f t="shared" si="0"/>
        <v>10_2</v>
      </c>
      <c r="D26" s="64">
        <f t="shared" si="1"/>
        <v>10</v>
      </c>
      <c r="E26" s="52"/>
      <c r="F26" s="52"/>
      <c r="G26" s="52"/>
      <c r="H26" s="52"/>
      <c r="I26" s="52"/>
      <c r="J26" s="11">
        <f t="shared" si="2"/>
        <v>0</v>
      </c>
      <c r="K26" s="5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11">
        <f t="shared" si="3"/>
        <v>0</v>
      </c>
      <c r="X26" s="13">
        <f t="shared" si="4"/>
        <v>0</v>
      </c>
      <c r="Z26" s="52"/>
      <c r="AA26" s="52"/>
      <c r="AC26" s="13">
        <f t="shared" si="5"/>
        <v>0</v>
      </c>
      <c r="AD26" s="13">
        <f t="shared" si="7"/>
        <v>0</v>
      </c>
      <c r="AF26" s="10"/>
      <c r="AG26" s="17">
        <f t="shared" si="8"/>
        <v>10000</v>
      </c>
      <c r="AI26" s="52"/>
      <c r="AJ26" s="52"/>
      <c r="AK26" s="52"/>
      <c r="AL26" s="52"/>
      <c r="AM26" s="15">
        <f t="shared" si="6"/>
        <v>0</v>
      </c>
      <c r="AO26" s="55">
        <f t="shared" si="9"/>
        <v>89033</v>
      </c>
    </row>
    <row r="27" spans="1:41" x14ac:dyDescent="0.3">
      <c r="A27" s="61">
        <v>40837</v>
      </c>
      <c r="B27" s="63" t="s">
        <v>42</v>
      </c>
      <c r="C27" s="63" t="str">
        <f t="shared" si="0"/>
        <v>10_2</v>
      </c>
      <c r="D27" s="64">
        <f t="shared" si="1"/>
        <v>10</v>
      </c>
      <c r="E27" s="52"/>
      <c r="F27" s="52"/>
      <c r="G27" s="52"/>
      <c r="H27" s="52"/>
      <c r="I27" s="52"/>
      <c r="J27" s="11">
        <f t="shared" si="2"/>
        <v>0</v>
      </c>
      <c r="K27" s="5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11">
        <f t="shared" si="3"/>
        <v>0</v>
      </c>
      <c r="X27" s="13">
        <f t="shared" si="4"/>
        <v>0</v>
      </c>
      <c r="Z27" s="52"/>
      <c r="AA27" s="52"/>
      <c r="AC27" s="13">
        <f t="shared" si="5"/>
        <v>0</v>
      </c>
      <c r="AD27" s="13">
        <f t="shared" si="7"/>
        <v>0</v>
      </c>
      <c r="AF27" s="10"/>
      <c r="AG27" s="17">
        <f t="shared" si="8"/>
        <v>10000</v>
      </c>
      <c r="AI27" s="52"/>
      <c r="AJ27" s="52"/>
      <c r="AK27" s="52"/>
      <c r="AL27" s="52"/>
      <c r="AM27" s="15">
        <f t="shared" si="6"/>
        <v>0</v>
      </c>
      <c r="AO27" s="55">
        <f t="shared" si="9"/>
        <v>89033</v>
      </c>
    </row>
    <row r="28" spans="1:41" x14ac:dyDescent="0.3">
      <c r="A28" s="61">
        <v>40838</v>
      </c>
      <c r="B28" s="62" t="s">
        <v>36</v>
      </c>
      <c r="C28" s="63" t="str">
        <f t="shared" si="0"/>
        <v>10_2</v>
      </c>
      <c r="D28" s="64">
        <f t="shared" si="1"/>
        <v>10</v>
      </c>
      <c r="E28" s="52"/>
      <c r="F28" s="52"/>
      <c r="G28" s="52"/>
      <c r="H28" s="52"/>
      <c r="I28" s="52"/>
      <c r="J28" s="11">
        <f t="shared" si="2"/>
        <v>0</v>
      </c>
      <c r="K28" s="5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11">
        <f t="shared" si="3"/>
        <v>0</v>
      </c>
      <c r="X28" s="13">
        <f t="shared" si="4"/>
        <v>0</v>
      </c>
      <c r="Z28" s="52"/>
      <c r="AA28" s="52"/>
      <c r="AC28" s="13">
        <f t="shared" si="5"/>
        <v>0</v>
      </c>
      <c r="AD28" s="13">
        <f t="shared" si="7"/>
        <v>0</v>
      </c>
      <c r="AF28" s="10"/>
      <c r="AG28" s="17">
        <f t="shared" si="8"/>
        <v>10000</v>
      </c>
      <c r="AI28" s="52"/>
      <c r="AJ28" s="52"/>
      <c r="AK28" s="52"/>
      <c r="AL28" s="52"/>
      <c r="AM28" s="15">
        <f t="shared" si="6"/>
        <v>0</v>
      </c>
      <c r="AO28" s="55">
        <f t="shared" si="9"/>
        <v>89033</v>
      </c>
    </row>
    <row r="29" spans="1:41" x14ac:dyDescent="0.3">
      <c r="A29" s="61">
        <v>40839</v>
      </c>
      <c r="B29" s="62" t="s">
        <v>37</v>
      </c>
      <c r="C29" s="63" t="str">
        <f t="shared" si="0"/>
        <v>10_2</v>
      </c>
      <c r="D29" s="64">
        <f t="shared" si="1"/>
        <v>10</v>
      </c>
      <c r="E29" s="52"/>
      <c r="F29" s="52"/>
      <c r="G29" s="52"/>
      <c r="H29" s="52"/>
      <c r="I29" s="52"/>
      <c r="J29" s="11">
        <f t="shared" si="2"/>
        <v>0</v>
      </c>
      <c r="K29" s="5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11">
        <f t="shared" si="3"/>
        <v>0</v>
      </c>
      <c r="X29" s="13">
        <f t="shared" si="4"/>
        <v>0</v>
      </c>
      <c r="Z29" s="52"/>
      <c r="AA29" s="52"/>
      <c r="AC29" s="13">
        <f t="shared" si="5"/>
        <v>0</v>
      </c>
      <c r="AD29" s="13">
        <f t="shared" si="7"/>
        <v>0</v>
      </c>
      <c r="AF29" s="10"/>
      <c r="AG29" s="17">
        <f t="shared" si="8"/>
        <v>10000</v>
      </c>
      <c r="AI29" s="52"/>
      <c r="AJ29" s="52"/>
      <c r="AK29" s="52"/>
      <c r="AL29" s="52"/>
      <c r="AM29" s="15">
        <f t="shared" si="6"/>
        <v>0</v>
      </c>
      <c r="AO29" s="55">
        <f t="shared" si="9"/>
        <v>89033</v>
      </c>
    </row>
    <row r="30" spans="1:41" x14ac:dyDescent="0.3">
      <c r="A30" s="61">
        <v>40840</v>
      </c>
      <c r="B30" s="63" t="s">
        <v>38</v>
      </c>
      <c r="C30" s="63" t="str">
        <f t="shared" si="0"/>
        <v>10_2</v>
      </c>
      <c r="D30" s="64">
        <f t="shared" si="1"/>
        <v>10</v>
      </c>
      <c r="E30" s="52"/>
      <c r="F30" s="52"/>
      <c r="G30" s="52"/>
      <c r="H30" s="52"/>
      <c r="I30" s="52"/>
      <c r="J30" s="11">
        <f t="shared" si="2"/>
        <v>0</v>
      </c>
      <c r="K30" s="5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11">
        <f t="shared" si="3"/>
        <v>0</v>
      </c>
      <c r="X30" s="13">
        <f t="shared" si="4"/>
        <v>0</v>
      </c>
      <c r="Z30" s="52"/>
      <c r="AA30" s="52"/>
      <c r="AC30" s="13">
        <f t="shared" si="5"/>
        <v>0</v>
      </c>
      <c r="AD30" s="13">
        <f t="shared" si="7"/>
        <v>0</v>
      </c>
      <c r="AF30" s="10"/>
      <c r="AG30" s="17">
        <f t="shared" si="8"/>
        <v>10000</v>
      </c>
      <c r="AI30" s="52"/>
      <c r="AJ30" s="52"/>
      <c r="AK30" s="52"/>
      <c r="AL30" s="52"/>
      <c r="AM30" s="15">
        <f t="shared" si="6"/>
        <v>0</v>
      </c>
      <c r="AO30" s="55">
        <f t="shared" si="9"/>
        <v>89033</v>
      </c>
    </row>
    <row r="31" spans="1:41" x14ac:dyDescent="0.3">
      <c r="A31" s="61">
        <v>40841</v>
      </c>
      <c r="B31" s="63" t="s">
        <v>39</v>
      </c>
      <c r="C31" s="63" t="str">
        <f t="shared" si="0"/>
        <v>10_2</v>
      </c>
      <c r="D31" s="64">
        <f t="shared" si="1"/>
        <v>10</v>
      </c>
      <c r="E31" s="52"/>
      <c r="F31" s="52"/>
      <c r="G31" s="52"/>
      <c r="H31" s="52"/>
      <c r="I31" s="52"/>
      <c r="J31" s="11">
        <f t="shared" si="2"/>
        <v>0</v>
      </c>
      <c r="K31" s="5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1">
        <f t="shared" si="3"/>
        <v>0</v>
      </c>
      <c r="X31" s="13">
        <f t="shared" si="4"/>
        <v>0</v>
      </c>
      <c r="Z31" s="52"/>
      <c r="AA31" s="52"/>
      <c r="AC31" s="13">
        <f t="shared" si="5"/>
        <v>0</v>
      </c>
      <c r="AD31" s="13">
        <f t="shared" si="7"/>
        <v>0</v>
      </c>
      <c r="AF31" s="10"/>
      <c r="AG31" s="17">
        <f t="shared" si="8"/>
        <v>10000</v>
      </c>
      <c r="AI31" s="52"/>
      <c r="AJ31" s="52"/>
      <c r="AK31" s="52"/>
      <c r="AL31" s="52"/>
      <c r="AM31" s="15">
        <f t="shared" si="6"/>
        <v>0</v>
      </c>
      <c r="AO31" s="55">
        <f t="shared" si="9"/>
        <v>89033</v>
      </c>
    </row>
    <row r="32" spans="1:41" x14ac:dyDescent="0.3">
      <c r="A32" s="61">
        <v>40842</v>
      </c>
      <c r="B32" s="63" t="s">
        <v>40</v>
      </c>
      <c r="C32" s="63" t="str">
        <f t="shared" si="0"/>
        <v>10_2</v>
      </c>
      <c r="D32" s="64">
        <f t="shared" si="1"/>
        <v>10</v>
      </c>
      <c r="E32" s="52"/>
      <c r="F32" s="52"/>
      <c r="G32" s="52"/>
      <c r="H32" s="52"/>
      <c r="I32" s="52"/>
      <c r="J32" s="11">
        <f t="shared" si="2"/>
        <v>0</v>
      </c>
      <c r="K32" s="5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1">
        <f t="shared" si="3"/>
        <v>0</v>
      </c>
      <c r="X32" s="13">
        <f t="shared" si="4"/>
        <v>0</v>
      </c>
      <c r="Z32" s="52"/>
      <c r="AA32" s="52"/>
      <c r="AC32" s="13">
        <f t="shared" si="5"/>
        <v>0</v>
      </c>
      <c r="AD32" s="13">
        <f t="shared" si="7"/>
        <v>0</v>
      </c>
      <c r="AF32" s="10"/>
      <c r="AG32" s="17">
        <f t="shared" si="8"/>
        <v>10000</v>
      </c>
      <c r="AI32" s="52"/>
      <c r="AJ32" s="52"/>
      <c r="AK32" s="52"/>
      <c r="AL32" s="52"/>
      <c r="AM32" s="15">
        <f t="shared" si="6"/>
        <v>0</v>
      </c>
      <c r="AO32" s="55">
        <f t="shared" si="9"/>
        <v>89033</v>
      </c>
    </row>
    <row r="33" spans="1:41" x14ac:dyDescent="0.3">
      <c r="A33" s="61">
        <v>40843</v>
      </c>
      <c r="B33" s="63" t="s">
        <v>41</v>
      </c>
      <c r="C33" s="63" t="str">
        <f t="shared" si="0"/>
        <v>10_2</v>
      </c>
      <c r="D33" s="64">
        <f t="shared" si="1"/>
        <v>10</v>
      </c>
      <c r="E33" s="52"/>
      <c r="F33" s="52"/>
      <c r="G33" s="52"/>
      <c r="H33" s="52"/>
      <c r="I33" s="52"/>
      <c r="J33" s="11">
        <f t="shared" si="2"/>
        <v>0</v>
      </c>
      <c r="K33" s="5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11">
        <f t="shared" si="3"/>
        <v>0</v>
      </c>
      <c r="X33" s="13">
        <f t="shared" si="4"/>
        <v>0</v>
      </c>
      <c r="Z33" s="52"/>
      <c r="AA33" s="52"/>
      <c r="AC33" s="13">
        <f t="shared" si="5"/>
        <v>0</v>
      </c>
      <c r="AD33" s="13">
        <f t="shared" si="7"/>
        <v>0</v>
      </c>
      <c r="AF33" s="10"/>
      <c r="AG33" s="17">
        <f t="shared" si="8"/>
        <v>10000</v>
      </c>
      <c r="AI33" s="52"/>
      <c r="AJ33" s="52"/>
      <c r="AK33" s="52"/>
      <c r="AL33" s="52"/>
      <c r="AM33" s="15">
        <f t="shared" si="6"/>
        <v>0</v>
      </c>
      <c r="AO33" s="55">
        <f t="shared" si="9"/>
        <v>89033</v>
      </c>
    </row>
    <row r="34" spans="1:41" x14ac:dyDescent="0.3">
      <c r="A34" s="61">
        <v>40844</v>
      </c>
      <c r="B34" s="63" t="s">
        <v>42</v>
      </c>
      <c r="C34" s="63" t="str">
        <f t="shared" si="0"/>
        <v>10_2</v>
      </c>
      <c r="D34" s="64">
        <f t="shared" si="1"/>
        <v>10</v>
      </c>
      <c r="E34" s="52"/>
      <c r="F34" s="52"/>
      <c r="G34" s="52"/>
      <c r="H34" s="52"/>
      <c r="I34" s="52"/>
      <c r="J34" s="11">
        <f t="shared" si="2"/>
        <v>0</v>
      </c>
      <c r="K34" s="5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11">
        <f t="shared" si="3"/>
        <v>0</v>
      </c>
      <c r="X34" s="13">
        <f t="shared" si="4"/>
        <v>0</v>
      </c>
      <c r="Z34" s="52"/>
      <c r="AA34" s="52"/>
      <c r="AC34" s="13">
        <f t="shared" si="5"/>
        <v>0</v>
      </c>
      <c r="AD34" s="13">
        <f t="shared" si="7"/>
        <v>0</v>
      </c>
      <c r="AF34" s="10"/>
      <c r="AG34" s="17">
        <f t="shared" si="8"/>
        <v>10000</v>
      </c>
      <c r="AI34" s="52"/>
      <c r="AJ34" s="52"/>
      <c r="AK34" s="52"/>
      <c r="AL34" s="52"/>
      <c r="AM34" s="15">
        <f t="shared" si="6"/>
        <v>0</v>
      </c>
      <c r="AO34" s="55">
        <f t="shared" si="9"/>
        <v>89033</v>
      </c>
    </row>
    <row r="35" spans="1:41" x14ac:dyDescent="0.3">
      <c r="A35" s="61">
        <v>40845</v>
      </c>
      <c r="B35" s="62" t="s">
        <v>36</v>
      </c>
      <c r="C35" s="63" t="str">
        <f t="shared" si="0"/>
        <v>10_2</v>
      </c>
      <c r="D35" s="64">
        <f t="shared" si="1"/>
        <v>10</v>
      </c>
      <c r="E35" s="52"/>
      <c r="F35" s="52"/>
      <c r="G35" s="52"/>
      <c r="H35" s="52"/>
      <c r="I35" s="52"/>
      <c r="J35" s="11">
        <f t="shared" si="2"/>
        <v>0</v>
      </c>
      <c r="K35" s="5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11">
        <f t="shared" si="3"/>
        <v>0</v>
      </c>
      <c r="X35" s="13">
        <f t="shared" si="4"/>
        <v>0</v>
      </c>
      <c r="Z35" s="52"/>
      <c r="AA35" s="52"/>
      <c r="AC35" s="13">
        <f t="shared" si="5"/>
        <v>0</v>
      </c>
      <c r="AD35" s="13">
        <f t="shared" si="7"/>
        <v>0</v>
      </c>
      <c r="AF35" s="10"/>
      <c r="AG35" s="17">
        <f t="shared" si="8"/>
        <v>10000</v>
      </c>
      <c r="AI35" s="52"/>
      <c r="AJ35" s="52"/>
      <c r="AK35" s="52"/>
      <c r="AL35" s="52"/>
      <c r="AM35" s="15">
        <f t="shared" si="6"/>
        <v>0</v>
      </c>
      <c r="AO35" s="55">
        <f t="shared" si="9"/>
        <v>89033</v>
      </c>
    </row>
    <row r="36" spans="1:41" x14ac:dyDescent="0.3">
      <c r="A36" s="61">
        <v>40846</v>
      </c>
      <c r="B36" s="62" t="s">
        <v>37</v>
      </c>
      <c r="C36" s="63" t="str">
        <f t="shared" si="0"/>
        <v>10_2</v>
      </c>
      <c r="D36" s="64">
        <f t="shared" si="1"/>
        <v>10</v>
      </c>
      <c r="E36" s="52"/>
      <c r="F36" s="52"/>
      <c r="G36" s="52"/>
      <c r="H36" s="52"/>
      <c r="I36" s="52"/>
      <c r="J36" s="11">
        <f t="shared" si="2"/>
        <v>0</v>
      </c>
      <c r="K36" s="5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11">
        <f t="shared" si="3"/>
        <v>0</v>
      </c>
      <c r="X36" s="13">
        <f t="shared" si="4"/>
        <v>0</v>
      </c>
      <c r="Z36" s="52"/>
      <c r="AA36" s="52"/>
      <c r="AC36" s="13">
        <f t="shared" si="5"/>
        <v>0</v>
      </c>
      <c r="AD36" s="13">
        <f t="shared" si="7"/>
        <v>0</v>
      </c>
      <c r="AF36" s="10"/>
      <c r="AG36" s="17">
        <f t="shared" si="8"/>
        <v>10000</v>
      </c>
      <c r="AI36" s="52"/>
      <c r="AJ36" s="52"/>
      <c r="AK36" s="52"/>
      <c r="AL36" s="52"/>
      <c r="AM36" s="15">
        <f t="shared" si="6"/>
        <v>0</v>
      </c>
      <c r="AO36" s="55">
        <f t="shared" si="9"/>
        <v>89033</v>
      </c>
    </row>
    <row r="37" spans="1:41" x14ac:dyDescent="0.3">
      <c r="A37" s="61">
        <v>40847</v>
      </c>
      <c r="B37" s="63" t="s">
        <v>38</v>
      </c>
      <c r="C37" s="63" t="str">
        <f t="shared" si="0"/>
        <v>10_2</v>
      </c>
      <c r="D37" s="64">
        <f t="shared" si="1"/>
        <v>10</v>
      </c>
      <c r="E37" s="52"/>
      <c r="F37" s="52"/>
      <c r="G37" s="52"/>
      <c r="H37" s="52"/>
      <c r="I37" s="52"/>
      <c r="J37" s="11">
        <f t="shared" si="2"/>
        <v>0</v>
      </c>
      <c r="K37" s="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11">
        <f t="shared" si="3"/>
        <v>0</v>
      </c>
      <c r="X37" s="13">
        <f t="shared" si="4"/>
        <v>0</v>
      </c>
      <c r="Z37" s="52"/>
      <c r="AA37" s="52"/>
      <c r="AC37" s="13">
        <f t="shared" si="5"/>
        <v>0</v>
      </c>
      <c r="AD37" s="13">
        <f t="shared" si="7"/>
        <v>0</v>
      </c>
      <c r="AF37" s="10"/>
      <c r="AG37" s="17">
        <f t="shared" si="8"/>
        <v>10000</v>
      </c>
      <c r="AI37" s="52"/>
      <c r="AJ37" s="52"/>
      <c r="AK37" s="52"/>
      <c r="AL37" s="52"/>
      <c r="AM37" s="15">
        <f t="shared" si="6"/>
        <v>0</v>
      </c>
      <c r="AO37" s="55">
        <f t="shared" si="9"/>
        <v>89033</v>
      </c>
    </row>
    <row r="38" spans="1:41" x14ac:dyDescent="0.3">
      <c r="A38" s="61">
        <v>40848</v>
      </c>
      <c r="B38" s="63" t="s">
        <v>39</v>
      </c>
      <c r="C38" s="63" t="str">
        <f t="shared" si="0"/>
        <v>11_1</v>
      </c>
      <c r="D38" s="64">
        <f t="shared" si="1"/>
        <v>11</v>
      </c>
      <c r="E38" s="52"/>
      <c r="F38" s="52"/>
      <c r="G38" s="52"/>
      <c r="H38" s="52"/>
      <c r="I38" s="52"/>
      <c r="J38" s="11">
        <f t="shared" si="2"/>
        <v>0</v>
      </c>
      <c r="K38" s="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11">
        <f t="shared" si="3"/>
        <v>0</v>
      </c>
      <c r="X38" s="13">
        <f t="shared" si="4"/>
        <v>0</v>
      </c>
      <c r="Z38" s="52"/>
      <c r="AA38" s="52"/>
      <c r="AC38" s="13">
        <f t="shared" si="5"/>
        <v>0</v>
      </c>
      <c r="AD38" s="13">
        <f t="shared" si="7"/>
        <v>0</v>
      </c>
      <c r="AF38" s="10"/>
      <c r="AG38" s="17">
        <f t="shared" si="8"/>
        <v>10000</v>
      </c>
      <c r="AI38" s="52"/>
      <c r="AJ38" s="52"/>
      <c r="AK38" s="52"/>
      <c r="AL38" s="52"/>
      <c r="AM38" s="15">
        <f t="shared" si="6"/>
        <v>0</v>
      </c>
      <c r="AO38" s="55">
        <f t="shared" si="9"/>
        <v>89033</v>
      </c>
    </row>
    <row r="39" spans="1:41" x14ac:dyDescent="0.3">
      <c r="A39" s="61">
        <v>40849</v>
      </c>
      <c r="B39" s="63" t="s">
        <v>40</v>
      </c>
      <c r="C39" s="63" t="str">
        <f t="shared" si="0"/>
        <v>11_1</v>
      </c>
      <c r="D39" s="64">
        <f t="shared" si="1"/>
        <v>11</v>
      </c>
      <c r="E39" s="52"/>
      <c r="F39" s="52"/>
      <c r="G39" s="52"/>
      <c r="H39" s="52"/>
      <c r="I39" s="52"/>
      <c r="J39" s="11">
        <f t="shared" si="2"/>
        <v>0</v>
      </c>
      <c r="K39" s="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11">
        <f t="shared" si="3"/>
        <v>0</v>
      </c>
      <c r="X39" s="13">
        <f t="shared" si="4"/>
        <v>0</v>
      </c>
      <c r="Z39" s="52"/>
      <c r="AA39" s="52"/>
      <c r="AC39" s="13">
        <f t="shared" si="5"/>
        <v>0</v>
      </c>
      <c r="AD39" s="13">
        <f t="shared" si="7"/>
        <v>0</v>
      </c>
      <c r="AF39" s="10"/>
      <c r="AG39" s="17">
        <f t="shared" si="8"/>
        <v>10000</v>
      </c>
      <c r="AI39" s="52">
        <v>22943</v>
      </c>
      <c r="AJ39" s="52"/>
      <c r="AK39" s="52"/>
      <c r="AL39" s="52"/>
      <c r="AM39" s="15">
        <f t="shared" si="6"/>
        <v>22943</v>
      </c>
      <c r="AO39" s="55">
        <f t="shared" si="9"/>
        <v>111976</v>
      </c>
    </row>
    <row r="40" spans="1:41" x14ac:dyDescent="0.3">
      <c r="A40" s="61">
        <v>40850</v>
      </c>
      <c r="B40" s="63" t="s">
        <v>41</v>
      </c>
      <c r="C40" s="63" t="str">
        <f t="shared" si="0"/>
        <v>11_1</v>
      </c>
      <c r="D40" s="64">
        <f t="shared" si="1"/>
        <v>11</v>
      </c>
      <c r="E40" s="52"/>
      <c r="F40" s="52"/>
      <c r="G40" s="52"/>
      <c r="H40" s="52"/>
      <c r="I40" s="52"/>
      <c r="J40" s="11">
        <f t="shared" si="2"/>
        <v>0</v>
      </c>
      <c r="K40" s="5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11">
        <f t="shared" si="3"/>
        <v>0</v>
      </c>
      <c r="X40" s="13">
        <f t="shared" si="4"/>
        <v>0</v>
      </c>
      <c r="Z40" s="52"/>
      <c r="AA40" s="52"/>
      <c r="AC40" s="13">
        <f t="shared" si="5"/>
        <v>0</v>
      </c>
      <c r="AD40" s="13">
        <f t="shared" si="7"/>
        <v>0</v>
      </c>
      <c r="AF40" s="10"/>
      <c r="AG40" s="17">
        <f t="shared" si="8"/>
        <v>10000</v>
      </c>
      <c r="AI40" s="52"/>
      <c r="AJ40" s="52"/>
      <c r="AK40" s="52"/>
      <c r="AL40" s="52"/>
      <c r="AM40" s="15">
        <f t="shared" si="6"/>
        <v>0</v>
      </c>
      <c r="AO40" s="55">
        <f t="shared" si="9"/>
        <v>111976</v>
      </c>
    </row>
    <row r="41" spans="1:41" x14ac:dyDescent="0.3">
      <c r="A41" s="61">
        <v>40851</v>
      </c>
      <c r="B41" s="63" t="s">
        <v>42</v>
      </c>
      <c r="C41" s="63" t="str">
        <f t="shared" si="0"/>
        <v>11_1</v>
      </c>
      <c r="D41" s="64">
        <f t="shared" si="1"/>
        <v>11</v>
      </c>
      <c r="E41" s="52"/>
      <c r="F41" s="52"/>
      <c r="G41" s="52"/>
      <c r="H41" s="52"/>
      <c r="I41" s="52"/>
      <c r="J41" s="11">
        <f t="shared" si="2"/>
        <v>0</v>
      </c>
      <c r="K41" s="5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11">
        <f t="shared" si="3"/>
        <v>0</v>
      </c>
      <c r="X41" s="13">
        <f t="shared" si="4"/>
        <v>0</v>
      </c>
      <c r="Z41" s="52"/>
      <c r="AA41" s="52"/>
      <c r="AC41" s="13">
        <f t="shared" si="5"/>
        <v>0</v>
      </c>
      <c r="AD41" s="13">
        <f t="shared" si="7"/>
        <v>0</v>
      </c>
      <c r="AF41" s="10"/>
      <c r="AG41" s="17">
        <f t="shared" si="8"/>
        <v>10000</v>
      </c>
      <c r="AI41" s="52"/>
      <c r="AJ41" s="52"/>
      <c r="AK41" s="52"/>
      <c r="AL41" s="52"/>
      <c r="AM41" s="15">
        <f t="shared" si="6"/>
        <v>0</v>
      </c>
      <c r="AO41" s="55">
        <f t="shared" si="9"/>
        <v>111976</v>
      </c>
    </row>
    <row r="42" spans="1:41" x14ac:dyDescent="0.3">
      <c r="A42" s="61">
        <v>40852</v>
      </c>
      <c r="B42" s="62" t="s">
        <v>36</v>
      </c>
      <c r="C42" s="63" t="str">
        <f t="shared" si="0"/>
        <v>11_1</v>
      </c>
      <c r="D42" s="64">
        <f t="shared" si="1"/>
        <v>11</v>
      </c>
      <c r="E42" s="52"/>
      <c r="F42" s="52"/>
      <c r="G42" s="52"/>
      <c r="H42" s="52"/>
      <c r="I42" s="52"/>
      <c r="J42" s="11">
        <f t="shared" si="2"/>
        <v>0</v>
      </c>
      <c r="K42" s="5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11">
        <f t="shared" si="3"/>
        <v>0</v>
      </c>
      <c r="X42" s="13">
        <f t="shared" si="4"/>
        <v>0</v>
      </c>
      <c r="Z42" s="52"/>
      <c r="AA42" s="52"/>
      <c r="AC42" s="13">
        <f t="shared" si="5"/>
        <v>0</v>
      </c>
      <c r="AD42" s="13">
        <f t="shared" si="7"/>
        <v>0</v>
      </c>
      <c r="AF42" s="10"/>
      <c r="AG42" s="17">
        <f t="shared" si="8"/>
        <v>10000</v>
      </c>
      <c r="AI42" s="52"/>
      <c r="AJ42" s="52"/>
      <c r="AK42" s="52"/>
      <c r="AL42" s="52"/>
      <c r="AM42" s="15">
        <f t="shared" si="6"/>
        <v>0</v>
      </c>
      <c r="AO42" s="55">
        <f t="shared" si="9"/>
        <v>111976</v>
      </c>
    </row>
    <row r="43" spans="1:41" x14ac:dyDescent="0.3">
      <c r="A43" s="61">
        <v>40853</v>
      </c>
      <c r="B43" s="62" t="s">
        <v>37</v>
      </c>
      <c r="C43" s="63" t="str">
        <f t="shared" si="0"/>
        <v>11_1</v>
      </c>
      <c r="D43" s="64">
        <f t="shared" si="1"/>
        <v>11</v>
      </c>
      <c r="E43" s="52"/>
      <c r="F43" s="52"/>
      <c r="G43" s="52"/>
      <c r="H43" s="52"/>
      <c r="I43" s="52"/>
      <c r="J43" s="11">
        <f t="shared" si="2"/>
        <v>0</v>
      </c>
      <c r="K43" s="5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11">
        <f t="shared" si="3"/>
        <v>0</v>
      </c>
      <c r="X43" s="13">
        <f t="shared" si="4"/>
        <v>0</v>
      </c>
      <c r="Z43" s="52"/>
      <c r="AA43" s="52"/>
      <c r="AC43" s="13">
        <f t="shared" si="5"/>
        <v>0</v>
      </c>
      <c r="AD43" s="13">
        <f t="shared" si="7"/>
        <v>0</v>
      </c>
      <c r="AF43" s="10"/>
      <c r="AG43" s="17">
        <f t="shared" si="8"/>
        <v>10000</v>
      </c>
      <c r="AI43" s="52"/>
      <c r="AJ43" s="52"/>
      <c r="AK43" s="52"/>
      <c r="AL43" s="52"/>
      <c r="AM43" s="15">
        <f t="shared" si="6"/>
        <v>0</v>
      </c>
      <c r="AO43" s="55">
        <f t="shared" si="9"/>
        <v>111976</v>
      </c>
    </row>
    <row r="44" spans="1:41" x14ac:dyDescent="0.3">
      <c r="A44" s="61">
        <v>40854</v>
      </c>
      <c r="B44" s="63" t="s">
        <v>38</v>
      </c>
      <c r="C44" s="63" t="str">
        <f t="shared" si="0"/>
        <v>11_1</v>
      </c>
      <c r="D44" s="64">
        <f t="shared" si="1"/>
        <v>11</v>
      </c>
      <c r="E44" s="52"/>
      <c r="F44" s="52"/>
      <c r="G44" s="52"/>
      <c r="H44" s="52"/>
      <c r="I44" s="52"/>
      <c r="J44" s="11">
        <f t="shared" si="2"/>
        <v>0</v>
      </c>
      <c r="K44" s="5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11">
        <f t="shared" si="3"/>
        <v>0</v>
      </c>
      <c r="X44" s="13">
        <f t="shared" si="4"/>
        <v>0</v>
      </c>
      <c r="Z44" s="52"/>
      <c r="AA44" s="52"/>
      <c r="AC44" s="13">
        <f t="shared" si="5"/>
        <v>0</v>
      </c>
      <c r="AD44" s="13">
        <f t="shared" si="7"/>
        <v>0</v>
      </c>
      <c r="AF44" s="10"/>
      <c r="AG44" s="17">
        <f t="shared" si="8"/>
        <v>10000</v>
      </c>
      <c r="AI44" s="52"/>
      <c r="AJ44" s="52"/>
      <c r="AK44" s="52"/>
      <c r="AL44" s="52"/>
      <c r="AM44" s="15">
        <f t="shared" si="6"/>
        <v>0</v>
      </c>
      <c r="AO44" s="55">
        <f t="shared" si="9"/>
        <v>111976</v>
      </c>
    </row>
    <row r="45" spans="1:41" x14ac:dyDescent="0.3">
      <c r="A45" s="61">
        <v>40855</v>
      </c>
      <c r="B45" s="63" t="s">
        <v>39</v>
      </c>
      <c r="C45" s="63" t="str">
        <f t="shared" si="0"/>
        <v>11_1</v>
      </c>
      <c r="D45" s="64">
        <f t="shared" si="1"/>
        <v>11</v>
      </c>
      <c r="E45" s="52"/>
      <c r="F45" s="52"/>
      <c r="G45" s="52"/>
      <c r="H45" s="52"/>
      <c r="I45" s="52"/>
      <c r="J45" s="11">
        <f t="shared" si="2"/>
        <v>0</v>
      </c>
      <c r="K45" s="5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11">
        <f t="shared" si="3"/>
        <v>0</v>
      </c>
      <c r="X45" s="13">
        <f t="shared" si="4"/>
        <v>0</v>
      </c>
      <c r="Z45" s="52"/>
      <c r="AA45" s="52"/>
      <c r="AC45" s="13">
        <f t="shared" si="5"/>
        <v>0</v>
      </c>
      <c r="AD45" s="13">
        <f t="shared" si="7"/>
        <v>0</v>
      </c>
      <c r="AF45" s="10"/>
      <c r="AG45" s="17">
        <f t="shared" si="8"/>
        <v>10000</v>
      </c>
      <c r="AI45" s="52"/>
      <c r="AJ45" s="52"/>
      <c r="AK45" s="52"/>
      <c r="AL45" s="52"/>
      <c r="AM45" s="15">
        <f t="shared" si="6"/>
        <v>0</v>
      </c>
      <c r="AO45" s="55">
        <f t="shared" si="9"/>
        <v>111976</v>
      </c>
    </row>
    <row r="46" spans="1:41" x14ac:dyDescent="0.3">
      <c r="A46" s="61">
        <v>40856</v>
      </c>
      <c r="B46" s="63" t="s">
        <v>40</v>
      </c>
      <c r="C46" s="63" t="str">
        <f t="shared" si="0"/>
        <v>11_1</v>
      </c>
      <c r="D46" s="64">
        <f t="shared" si="1"/>
        <v>11</v>
      </c>
      <c r="E46" s="52"/>
      <c r="F46" s="52"/>
      <c r="G46" s="52"/>
      <c r="H46" s="52"/>
      <c r="I46" s="52"/>
      <c r="J46" s="11">
        <f t="shared" si="2"/>
        <v>0</v>
      </c>
      <c r="K46" s="5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11">
        <f t="shared" si="3"/>
        <v>0</v>
      </c>
      <c r="X46" s="13">
        <f t="shared" si="4"/>
        <v>0</v>
      </c>
      <c r="Z46" s="52"/>
      <c r="AA46" s="52"/>
      <c r="AC46" s="13">
        <f t="shared" si="5"/>
        <v>0</v>
      </c>
      <c r="AD46" s="13">
        <f t="shared" si="7"/>
        <v>0</v>
      </c>
      <c r="AF46" s="10"/>
      <c r="AG46" s="17">
        <f t="shared" si="8"/>
        <v>10000</v>
      </c>
      <c r="AI46" s="52"/>
      <c r="AJ46" s="52"/>
      <c r="AK46" s="52"/>
      <c r="AL46" s="52"/>
      <c r="AM46" s="15">
        <f t="shared" si="6"/>
        <v>0</v>
      </c>
      <c r="AO46" s="55">
        <f t="shared" si="9"/>
        <v>111976</v>
      </c>
    </row>
    <row r="47" spans="1:41" x14ac:dyDescent="0.3">
      <c r="A47" s="61">
        <v>40857</v>
      </c>
      <c r="B47" s="63" t="s">
        <v>41</v>
      </c>
      <c r="C47" s="63" t="str">
        <f t="shared" si="0"/>
        <v>11_1</v>
      </c>
      <c r="D47" s="64">
        <f t="shared" si="1"/>
        <v>11</v>
      </c>
      <c r="E47" s="52"/>
      <c r="F47" s="52"/>
      <c r="G47" s="52"/>
      <c r="H47" s="52"/>
      <c r="I47" s="52"/>
      <c r="J47" s="11">
        <f t="shared" si="2"/>
        <v>0</v>
      </c>
      <c r="K47" s="5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11">
        <f t="shared" si="3"/>
        <v>0</v>
      </c>
      <c r="X47" s="13">
        <f t="shared" si="4"/>
        <v>0</v>
      </c>
      <c r="Z47" s="52"/>
      <c r="AA47" s="52"/>
      <c r="AC47" s="13">
        <f t="shared" si="5"/>
        <v>0</v>
      </c>
      <c r="AD47" s="13">
        <f t="shared" si="7"/>
        <v>0</v>
      </c>
      <c r="AF47" s="10"/>
      <c r="AG47" s="17">
        <f t="shared" si="8"/>
        <v>10000</v>
      </c>
      <c r="AI47" s="52"/>
      <c r="AJ47" s="52"/>
      <c r="AK47" s="52"/>
      <c r="AL47" s="52"/>
      <c r="AM47" s="15">
        <f t="shared" si="6"/>
        <v>0</v>
      </c>
      <c r="AO47" s="55">
        <f t="shared" si="9"/>
        <v>111976</v>
      </c>
    </row>
    <row r="48" spans="1:41" x14ac:dyDescent="0.3">
      <c r="A48" s="61">
        <v>40858</v>
      </c>
      <c r="B48" s="63" t="s">
        <v>42</v>
      </c>
      <c r="C48" s="63" t="str">
        <f t="shared" si="0"/>
        <v>11_1</v>
      </c>
      <c r="D48" s="64">
        <f t="shared" si="1"/>
        <v>11</v>
      </c>
      <c r="E48" s="52"/>
      <c r="F48" s="52"/>
      <c r="G48" s="52"/>
      <c r="H48" s="52"/>
      <c r="I48" s="52"/>
      <c r="J48" s="11">
        <f t="shared" si="2"/>
        <v>0</v>
      </c>
      <c r="K48" s="5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11">
        <f t="shared" si="3"/>
        <v>0</v>
      </c>
      <c r="X48" s="13">
        <f t="shared" si="4"/>
        <v>0</v>
      </c>
      <c r="Z48" s="52"/>
      <c r="AA48" s="52"/>
      <c r="AC48" s="13">
        <f t="shared" si="5"/>
        <v>0</v>
      </c>
      <c r="AD48" s="13">
        <f t="shared" si="7"/>
        <v>0</v>
      </c>
      <c r="AF48" s="10"/>
      <c r="AG48" s="17">
        <f t="shared" si="8"/>
        <v>10000</v>
      </c>
      <c r="AI48" s="52">
        <v>2262</v>
      </c>
      <c r="AJ48" s="52"/>
      <c r="AK48" s="52"/>
      <c r="AL48" s="52"/>
      <c r="AM48" s="15">
        <f t="shared" si="6"/>
        <v>2262</v>
      </c>
      <c r="AO48" s="55">
        <f t="shared" si="9"/>
        <v>114238</v>
      </c>
    </row>
    <row r="49" spans="1:41" x14ac:dyDescent="0.3">
      <c r="A49" s="61">
        <v>40859</v>
      </c>
      <c r="B49" s="62" t="s">
        <v>36</v>
      </c>
      <c r="C49" s="63" t="str">
        <f t="shared" si="0"/>
        <v>11_1</v>
      </c>
      <c r="D49" s="64">
        <f t="shared" si="1"/>
        <v>11</v>
      </c>
      <c r="E49" s="52"/>
      <c r="F49" s="52"/>
      <c r="G49" s="52"/>
      <c r="H49" s="52"/>
      <c r="I49" s="52"/>
      <c r="J49" s="11">
        <f t="shared" si="2"/>
        <v>0</v>
      </c>
      <c r="K49" s="5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11">
        <f t="shared" si="3"/>
        <v>0</v>
      </c>
      <c r="X49" s="13">
        <f t="shared" si="4"/>
        <v>0</v>
      </c>
      <c r="Z49" s="52"/>
      <c r="AA49" s="52"/>
      <c r="AC49" s="13">
        <f t="shared" si="5"/>
        <v>0</v>
      </c>
      <c r="AD49" s="13">
        <f t="shared" si="7"/>
        <v>0</v>
      </c>
      <c r="AF49" s="10"/>
      <c r="AG49" s="17">
        <f t="shared" si="8"/>
        <v>10000</v>
      </c>
      <c r="AI49" s="52"/>
      <c r="AJ49" s="52"/>
      <c r="AK49" s="52"/>
      <c r="AL49" s="52"/>
      <c r="AM49" s="15">
        <f t="shared" si="6"/>
        <v>0</v>
      </c>
      <c r="AO49" s="55">
        <f t="shared" si="9"/>
        <v>114238</v>
      </c>
    </row>
    <row r="50" spans="1:41" x14ac:dyDescent="0.3">
      <c r="A50" s="61">
        <v>40860</v>
      </c>
      <c r="B50" s="62" t="s">
        <v>37</v>
      </c>
      <c r="C50" s="63" t="str">
        <f t="shared" si="0"/>
        <v>11_1</v>
      </c>
      <c r="D50" s="64">
        <f t="shared" si="1"/>
        <v>11</v>
      </c>
      <c r="E50" s="52"/>
      <c r="F50" s="52"/>
      <c r="G50" s="52"/>
      <c r="H50" s="52"/>
      <c r="I50" s="52"/>
      <c r="J50" s="11">
        <f t="shared" si="2"/>
        <v>0</v>
      </c>
      <c r="K50" s="5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11">
        <f t="shared" si="3"/>
        <v>0</v>
      </c>
      <c r="X50" s="13">
        <f t="shared" si="4"/>
        <v>0</v>
      </c>
      <c r="Z50" s="52"/>
      <c r="AA50" s="52"/>
      <c r="AC50" s="13">
        <f t="shared" si="5"/>
        <v>0</v>
      </c>
      <c r="AD50" s="13">
        <f t="shared" si="7"/>
        <v>0</v>
      </c>
      <c r="AF50" s="10"/>
      <c r="AG50" s="17">
        <f t="shared" si="8"/>
        <v>10000</v>
      </c>
      <c r="AI50" s="52"/>
      <c r="AJ50" s="52"/>
      <c r="AK50" s="52"/>
      <c r="AL50" s="52"/>
      <c r="AM50" s="15">
        <f t="shared" si="6"/>
        <v>0</v>
      </c>
      <c r="AO50" s="55">
        <f t="shared" si="9"/>
        <v>114238</v>
      </c>
    </row>
    <row r="51" spans="1:41" x14ac:dyDescent="0.3">
      <c r="A51" s="61">
        <v>40861</v>
      </c>
      <c r="B51" s="63" t="s">
        <v>38</v>
      </c>
      <c r="C51" s="63" t="str">
        <f t="shared" si="0"/>
        <v>11_1</v>
      </c>
      <c r="D51" s="64">
        <f t="shared" si="1"/>
        <v>11</v>
      </c>
      <c r="E51" s="52"/>
      <c r="F51" s="52"/>
      <c r="G51" s="52"/>
      <c r="H51" s="52"/>
      <c r="I51" s="52"/>
      <c r="J51" s="11">
        <f t="shared" si="2"/>
        <v>0</v>
      </c>
      <c r="K51" s="5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11">
        <f t="shared" si="3"/>
        <v>0</v>
      </c>
      <c r="X51" s="13">
        <f t="shared" si="4"/>
        <v>0</v>
      </c>
      <c r="Z51" s="52"/>
      <c r="AA51" s="52"/>
      <c r="AC51" s="13">
        <f t="shared" si="5"/>
        <v>0</v>
      </c>
      <c r="AD51" s="13">
        <f t="shared" si="7"/>
        <v>0</v>
      </c>
      <c r="AF51" s="10"/>
      <c r="AG51" s="17">
        <f t="shared" si="8"/>
        <v>10000</v>
      </c>
      <c r="AI51" s="52"/>
      <c r="AJ51" s="52"/>
      <c r="AK51" s="52"/>
      <c r="AL51" s="52"/>
      <c r="AM51" s="15">
        <f t="shared" si="6"/>
        <v>0</v>
      </c>
      <c r="AO51" s="55">
        <f t="shared" si="9"/>
        <v>114238</v>
      </c>
    </row>
    <row r="52" spans="1:41" x14ac:dyDescent="0.3">
      <c r="A52" s="61">
        <v>40862</v>
      </c>
      <c r="B52" s="63" t="s">
        <v>39</v>
      </c>
      <c r="C52" s="63" t="str">
        <f t="shared" si="0"/>
        <v>11_1</v>
      </c>
      <c r="D52" s="64">
        <f t="shared" si="1"/>
        <v>11</v>
      </c>
      <c r="E52" s="52"/>
      <c r="F52" s="52"/>
      <c r="G52" s="52"/>
      <c r="H52" s="52"/>
      <c r="I52" s="52"/>
      <c r="J52" s="11">
        <f t="shared" si="2"/>
        <v>0</v>
      </c>
      <c r="K52" s="5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11">
        <f t="shared" si="3"/>
        <v>0</v>
      </c>
      <c r="X52" s="13">
        <f t="shared" si="4"/>
        <v>0</v>
      </c>
      <c r="Z52" s="52"/>
      <c r="AA52" s="52"/>
      <c r="AC52" s="13">
        <f t="shared" si="5"/>
        <v>0</v>
      </c>
      <c r="AD52" s="13">
        <f t="shared" si="7"/>
        <v>0</v>
      </c>
      <c r="AF52" s="10"/>
      <c r="AG52" s="17">
        <f t="shared" si="8"/>
        <v>10000</v>
      </c>
      <c r="AI52" s="52"/>
      <c r="AJ52" s="52"/>
      <c r="AK52" s="52"/>
      <c r="AL52" s="52"/>
      <c r="AM52" s="15">
        <f t="shared" si="6"/>
        <v>0</v>
      </c>
      <c r="AO52" s="55">
        <f t="shared" si="9"/>
        <v>114238</v>
      </c>
    </row>
    <row r="53" spans="1:41" x14ac:dyDescent="0.3">
      <c r="A53" s="61">
        <v>40863</v>
      </c>
      <c r="B53" s="63" t="s">
        <v>40</v>
      </c>
      <c r="C53" s="63" t="str">
        <f t="shared" si="0"/>
        <v>11_2</v>
      </c>
      <c r="D53" s="64">
        <f t="shared" si="1"/>
        <v>11</v>
      </c>
      <c r="E53" s="52"/>
      <c r="F53" s="52"/>
      <c r="G53" s="52"/>
      <c r="H53" s="52"/>
      <c r="I53" s="52"/>
      <c r="J53" s="11">
        <f t="shared" si="2"/>
        <v>0</v>
      </c>
      <c r="K53" s="5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11">
        <f t="shared" si="3"/>
        <v>0</v>
      </c>
      <c r="X53" s="13">
        <f t="shared" si="4"/>
        <v>0</v>
      </c>
      <c r="Z53" s="52"/>
      <c r="AA53" s="52"/>
      <c r="AC53" s="13">
        <f t="shared" si="5"/>
        <v>0</v>
      </c>
      <c r="AD53" s="13">
        <f t="shared" si="7"/>
        <v>0</v>
      </c>
      <c r="AF53" s="10"/>
      <c r="AG53" s="17">
        <f t="shared" si="8"/>
        <v>10000</v>
      </c>
      <c r="AI53" s="52"/>
      <c r="AJ53" s="52"/>
      <c r="AK53" s="52"/>
      <c r="AL53" s="52"/>
      <c r="AM53" s="15">
        <f t="shared" si="6"/>
        <v>0</v>
      </c>
      <c r="AO53" s="55">
        <f t="shared" si="9"/>
        <v>114238</v>
      </c>
    </row>
    <row r="54" spans="1:41" x14ac:dyDescent="0.3">
      <c r="A54" s="61">
        <v>40864</v>
      </c>
      <c r="B54" s="63" t="s">
        <v>41</v>
      </c>
      <c r="C54" s="63" t="str">
        <f t="shared" si="0"/>
        <v>11_2</v>
      </c>
      <c r="D54" s="64">
        <f t="shared" si="1"/>
        <v>11</v>
      </c>
      <c r="E54" s="52"/>
      <c r="F54" s="52"/>
      <c r="G54" s="52"/>
      <c r="H54" s="52"/>
      <c r="I54" s="52"/>
      <c r="J54" s="11">
        <f t="shared" si="2"/>
        <v>0</v>
      </c>
      <c r="K54" s="5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11">
        <f t="shared" si="3"/>
        <v>0</v>
      </c>
      <c r="X54" s="13">
        <f t="shared" si="4"/>
        <v>0</v>
      </c>
      <c r="Z54" s="52"/>
      <c r="AA54" s="52"/>
      <c r="AC54" s="13">
        <f t="shared" si="5"/>
        <v>0</v>
      </c>
      <c r="AD54" s="13">
        <f t="shared" si="7"/>
        <v>0</v>
      </c>
      <c r="AF54" s="10"/>
      <c r="AG54" s="17">
        <f t="shared" si="8"/>
        <v>10000</v>
      </c>
      <c r="AI54" s="52"/>
      <c r="AJ54" s="52"/>
      <c r="AK54" s="52"/>
      <c r="AL54" s="52"/>
      <c r="AM54" s="15">
        <f t="shared" si="6"/>
        <v>0</v>
      </c>
      <c r="AO54" s="55">
        <f t="shared" si="9"/>
        <v>114238</v>
      </c>
    </row>
    <row r="55" spans="1:41" x14ac:dyDescent="0.3">
      <c r="A55" s="61">
        <v>40865</v>
      </c>
      <c r="B55" s="63" t="s">
        <v>42</v>
      </c>
      <c r="C55" s="63" t="str">
        <f t="shared" si="0"/>
        <v>11_2</v>
      </c>
      <c r="D55" s="64">
        <f t="shared" si="1"/>
        <v>11</v>
      </c>
      <c r="E55" s="52"/>
      <c r="F55" s="52"/>
      <c r="G55" s="52"/>
      <c r="H55" s="52"/>
      <c r="I55" s="52"/>
      <c r="J55" s="11">
        <f t="shared" si="2"/>
        <v>0</v>
      </c>
      <c r="K55" s="5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11">
        <f t="shared" si="3"/>
        <v>0</v>
      </c>
      <c r="X55" s="13">
        <f t="shared" si="4"/>
        <v>0</v>
      </c>
      <c r="Z55" s="52"/>
      <c r="AA55" s="52"/>
      <c r="AC55" s="13">
        <f t="shared" si="5"/>
        <v>0</v>
      </c>
      <c r="AD55" s="13">
        <f t="shared" si="7"/>
        <v>0</v>
      </c>
      <c r="AF55" s="10"/>
      <c r="AG55" s="17">
        <f t="shared" si="8"/>
        <v>10000</v>
      </c>
      <c r="AI55" s="52"/>
      <c r="AJ55" s="52"/>
      <c r="AK55" s="52"/>
      <c r="AL55" s="52"/>
      <c r="AM55" s="15">
        <f t="shared" si="6"/>
        <v>0</v>
      </c>
      <c r="AO55" s="55">
        <f t="shared" si="9"/>
        <v>114238</v>
      </c>
    </row>
    <row r="56" spans="1:41" x14ac:dyDescent="0.3">
      <c r="A56" s="61">
        <v>40866</v>
      </c>
      <c r="B56" s="62" t="s">
        <v>36</v>
      </c>
      <c r="C56" s="63" t="str">
        <f t="shared" si="0"/>
        <v>11_2</v>
      </c>
      <c r="D56" s="64">
        <f t="shared" si="1"/>
        <v>11</v>
      </c>
      <c r="E56" s="52"/>
      <c r="F56" s="52"/>
      <c r="G56" s="52"/>
      <c r="H56" s="52"/>
      <c r="I56" s="52"/>
      <c r="J56" s="11">
        <f t="shared" si="2"/>
        <v>0</v>
      </c>
      <c r="K56" s="5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11">
        <f t="shared" si="3"/>
        <v>0</v>
      </c>
      <c r="X56" s="13">
        <f t="shared" si="4"/>
        <v>0</v>
      </c>
      <c r="Z56" s="52"/>
      <c r="AA56" s="52"/>
      <c r="AC56" s="13">
        <f t="shared" si="5"/>
        <v>0</v>
      </c>
      <c r="AD56" s="13">
        <f t="shared" si="7"/>
        <v>0</v>
      </c>
      <c r="AF56" s="10"/>
      <c r="AG56" s="17">
        <f t="shared" si="8"/>
        <v>10000</v>
      </c>
      <c r="AI56" s="52"/>
      <c r="AJ56" s="52"/>
      <c r="AK56" s="52"/>
      <c r="AL56" s="52"/>
      <c r="AM56" s="15">
        <f t="shared" si="6"/>
        <v>0</v>
      </c>
      <c r="AO56" s="55">
        <f t="shared" si="9"/>
        <v>114238</v>
      </c>
    </row>
    <row r="57" spans="1:41" x14ac:dyDescent="0.3">
      <c r="A57" s="61">
        <v>40867</v>
      </c>
      <c r="B57" s="62" t="s">
        <v>37</v>
      </c>
      <c r="C57" s="63" t="str">
        <f t="shared" si="0"/>
        <v>11_2</v>
      </c>
      <c r="D57" s="64">
        <f t="shared" si="1"/>
        <v>11</v>
      </c>
      <c r="E57" s="52"/>
      <c r="F57" s="52"/>
      <c r="G57" s="52"/>
      <c r="H57" s="52"/>
      <c r="I57" s="52"/>
      <c r="J57" s="11">
        <f t="shared" si="2"/>
        <v>0</v>
      </c>
      <c r="K57" s="5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11">
        <f t="shared" si="3"/>
        <v>0</v>
      </c>
      <c r="X57" s="13">
        <f t="shared" si="4"/>
        <v>0</v>
      </c>
      <c r="Z57" s="52"/>
      <c r="AA57" s="52"/>
      <c r="AC57" s="13">
        <f t="shared" si="5"/>
        <v>0</v>
      </c>
      <c r="AD57" s="13">
        <f t="shared" si="7"/>
        <v>0</v>
      </c>
      <c r="AF57" s="10"/>
      <c r="AG57" s="17">
        <f t="shared" si="8"/>
        <v>10000</v>
      </c>
      <c r="AI57" s="52"/>
      <c r="AJ57" s="52"/>
      <c r="AK57" s="52"/>
      <c r="AL57" s="52"/>
      <c r="AM57" s="15">
        <f t="shared" si="6"/>
        <v>0</v>
      </c>
      <c r="AO57" s="55">
        <f t="shared" si="9"/>
        <v>114238</v>
      </c>
    </row>
    <row r="58" spans="1:41" x14ac:dyDescent="0.3">
      <c r="A58" s="61">
        <v>40868</v>
      </c>
      <c r="B58" s="63" t="s">
        <v>38</v>
      </c>
      <c r="C58" s="63" t="str">
        <f t="shared" si="0"/>
        <v>11_2</v>
      </c>
      <c r="D58" s="64">
        <f t="shared" si="1"/>
        <v>11</v>
      </c>
      <c r="E58" s="52"/>
      <c r="F58" s="52"/>
      <c r="G58" s="52"/>
      <c r="H58" s="52"/>
      <c r="I58" s="52"/>
      <c r="J58" s="11">
        <f t="shared" si="2"/>
        <v>0</v>
      </c>
      <c r="K58" s="5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11">
        <f t="shared" si="3"/>
        <v>0</v>
      </c>
      <c r="X58" s="13">
        <f t="shared" si="4"/>
        <v>0</v>
      </c>
      <c r="Z58" s="52"/>
      <c r="AA58" s="52"/>
      <c r="AC58" s="13">
        <f t="shared" si="5"/>
        <v>0</v>
      </c>
      <c r="AD58" s="13">
        <f t="shared" si="7"/>
        <v>0</v>
      </c>
      <c r="AF58" s="10"/>
      <c r="AG58" s="17">
        <f t="shared" si="8"/>
        <v>10000</v>
      </c>
      <c r="AI58" s="52"/>
      <c r="AJ58" s="52"/>
      <c r="AK58" s="52"/>
      <c r="AL58" s="52"/>
      <c r="AM58" s="15">
        <f t="shared" si="6"/>
        <v>0</v>
      </c>
      <c r="AO58" s="55">
        <f t="shared" si="9"/>
        <v>114238</v>
      </c>
    </row>
    <row r="59" spans="1:41" x14ac:dyDescent="0.3">
      <c r="A59" s="61">
        <v>40869</v>
      </c>
      <c r="B59" s="63" t="s">
        <v>39</v>
      </c>
      <c r="C59" s="63" t="str">
        <f t="shared" si="0"/>
        <v>11_2</v>
      </c>
      <c r="D59" s="64">
        <f t="shared" si="1"/>
        <v>11</v>
      </c>
      <c r="E59" s="52"/>
      <c r="F59" s="52"/>
      <c r="G59" s="52"/>
      <c r="H59" s="52"/>
      <c r="I59" s="52"/>
      <c r="J59" s="11">
        <f t="shared" si="2"/>
        <v>0</v>
      </c>
      <c r="K59" s="5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11">
        <f t="shared" si="3"/>
        <v>0</v>
      </c>
      <c r="X59" s="13">
        <f t="shared" si="4"/>
        <v>0</v>
      </c>
      <c r="Z59" s="52"/>
      <c r="AA59" s="52"/>
      <c r="AC59" s="13">
        <f t="shared" si="5"/>
        <v>0</v>
      </c>
      <c r="AD59" s="13">
        <f t="shared" si="7"/>
        <v>0</v>
      </c>
      <c r="AF59" s="10"/>
      <c r="AG59" s="17">
        <f t="shared" si="8"/>
        <v>10000</v>
      </c>
      <c r="AI59" s="52"/>
      <c r="AJ59" s="52"/>
      <c r="AK59" s="52"/>
      <c r="AL59" s="52"/>
      <c r="AM59" s="15">
        <f t="shared" si="6"/>
        <v>0</v>
      </c>
      <c r="AO59" s="55">
        <f t="shared" si="9"/>
        <v>114238</v>
      </c>
    </row>
    <row r="60" spans="1:41" x14ac:dyDescent="0.3">
      <c r="A60" s="61">
        <v>40870</v>
      </c>
      <c r="B60" s="63" t="s">
        <v>40</v>
      </c>
      <c r="C60" s="63" t="str">
        <f t="shared" si="0"/>
        <v>11_2</v>
      </c>
      <c r="D60" s="64">
        <f t="shared" si="1"/>
        <v>11</v>
      </c>
      <c r="E60" s="52"/>
      <c r="F60" s="52"/>
      <c r="G60" s="52"/>
      <c r="H60" s="52"/>
      <c r="I60" s="52"/>
      <c r="J60" s="11">
        <f t="shared" si="2"/>
        <v>0</v>
      </c>
      <c r="K60" s="5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11">
        <f t="shared" si="3"/>
        <v>0</v>
      </c>
      <c r="X60" s="13">
        <f t="shared" si="4"/>
        <v>0</v>
      </c>
      <c r="Z60" s="52"/>
      <c r="AA60" s="52"/>
      <c r="AC60" s="13">
        <f t="shared" si="5"/>
        <v>0</v>
      </c>
      <c r="AD60" s="13">
        <f t="shared" si="7"/>
        <v>0</v>
      </c>
      <c r="AF60" s="10"/>
      <c r="AG60" s="17">
        <f t="shared" si="8"/>
        <v>10000</v>
      </c>
      <c r="AI60" s="52"/>
      <c r="AJ60" s="52"/>
      <c r="AK60" s="52"/>
      <c r="AL60" s="52"/>
      <c r="AM60" s="15">
        <f t="shared" si="6"/>
        <v>0</v>
      </c>
      <c r="AO60" s="55">
        <f t="shared" si="9"/>
        <v>114238</v>
      </c>
    </row>
    <row r="61" spans="1:41" x14ac:dyDescent="0.3">
      <c r="A61" s="61">
        <v>40871</v>
      </c>
      <c r="B61" s="63" t="s">
        <v>41</v>
      </c>
      <c r="C61" s="63" t="str">
        <f t="shared" si="0"/>
        <v>11_2</v>
      </c>
      <c r="D61" s="64">
        <f t="shared" si="1"/>
        <v>11</v>
      </c>
      <c r="E61" s="52"/>
      <c r="F61" s="52"/>
      <c r="G61" s="52"/>
      <c r="H61" s="52"/>
      <c r="I61" s="52"/>
      <c r="J61" s="11">
        <f t="shared" si="2"/>
        <v>0</v>
      </c>
      <c r="K61" s="5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1">
        <f t="shared" si="3"/>
        <v>0</v>
      </c>
      <c r="X61" s="13">
        <f t="shared" si="4"/>
        <v>0</v>
      </c>
      <c r="Z61" s="52"/>
      <c r="AA61" s="52"/>
      <c r="AC61" s="13">
        <f t="shared" si="5"/>
        <v>0</v>
      </c>
      <c r="AD61" s="13">
        <f t="shared" si="7"/>
        <v>0</v>
      </c>
      <c r="AF61" s="10"/>
      <c r="AG61" s="17">
        <f t="shared" si="8"/>
        <v>10000</v>
      </c>
      <c r="AI61" s="52"/>
      <c r="AJ61" s="52"/>
      <c r="AK61" s="52"/>
      <c r="AL61" s="52"/>
      <c r="AM61" s="15">
        <f t="shared" si="6"/>
        <v>0</v>
      </c>
      <c r="AO61" s="55">
        <f t="shared" si="9"/>
        <v>114238</v>
      </c>
    </row>
    <row r="62" spans="1:41" x14ac:dyDescent="0.3">
      <c r="A62" s="61">
        <v>40872</v>
      </c>
      <c r="B62" s="63" t="s">
        <v>42</v>
      </c>
      <c r="C62" s="63" t="str">
        <f t="shared" si="0"/>
        <v>11_2</v>
      </c>
      <c r="D62" s="64">
        <f t="shared" si="1"/>
        <v>11</v>
      </c>
      <c r="E62" s="52"/>
      <c r="F62" s="52"/>
      <c r="G62" s="52"/>
      <c r="H62" s="52"/>
      <c r="I62" s="52"/>
      <c r="J62" s="11">
        <f t="shared" si="2"/>
        <v>0</v>
      </c>
      <c r="K62" s="5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1">
        <f t="shared" si="3"/>
        <v>0</v>
      </c>
      <c r="X62" s="13">
        <f t="shared" si="4"/>
        <v>0</v>
      </c>
      <c r="Z62" s="52"/>
      <c r="AA62" s="52"/>
      <c r="AC62" s="13">
        <f t="shared" si="5"/>
        <v>0</v>
      </c>
      <c r="AD62" s="13">
        <f t="shared" si="7"/>
        <v>0</v>
      </c>
      <c r="AF62" s="10"/>
      <c r="AG62" s="17">
        <f t="shared" si="8"/>
        <v>10000</v>
      </c>
      <c r="AI62" s="52"/>
      <c r="AJ62" s="52"/>
      <c r="AK62" s="52"/>
      <c r="AL62" s="52"/>
      <c r="AM62" s="15">
        <f t="shared" si="6"/>
        <v>0</v>
      </c>
      <c r="AO62" s="55">
        <f t="shared" si="9"/>
        <v>114238</v>
      </c>
    </row>
    <row r="63" spans="1:41" x14ac:dyDescent="0.3">
      <c r="A63" s="61">
        <v>40873</v>
      </c>
      <c r="B63" s="62" t="s">
        <v>36</v>
      </c>
      <c r="C63" s="63" t="str">
        <f t="shared" si="0"/>
        <v>11_2</v>
      </c>
      <c r="D63" s="64">
        <f t="shared" si="1"/>
        <v>11</v>
      </c>
      <c r="E63" s="52"/>
      <c r="F63" s="52"/>
      <c r="G63" s="52"/>
      <c r="H63" s="52"/>
      <c r="I63" s="52"/>
      <c r="J63" s="11">
        <f t="shared" si="2"/>
        <v>0</v>
      </c>
      <c r="K63" s="5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1">
        <f t="shared" si="3"/>
        <v>0</v>
      </c>
      <c r="X63" s="13">
        <f t="shared" si="4"/>
        <v>0</v>
      </c>
      <c r="Z63" s="52"/>
      <c r="AA63" s="52"/>
      <c r="AC63" s="13">
        <f t="shared" si="5"/>
        <v>0</v>
      </c>
      <c r="AD63" s="13">
        <f t="shared" si="7"/>
        <v>0</v>
      </c>
      <c r="AF63" s="10"/>
      <c r="AG63" s="17">
        <f t="shared" si="8"/>
        <v>10000</v>
      </c>
      <c r="AI63" s="52"/>
      <c r="AJ63" s="52"/>
      <c r="AK63" s="52"/>
      <c r="AL63" s="52"/>
      <c r="AM63" s="15">
        <f t="shared" si="6"/>
        <v>0</v>
      </c>
      <c r="AO63" s="55">
        <f t="shared" si="9"/>
        <v>114238</v>
      </c>
    </row>
    <row r="64" spans="1:41" x14ac:dyDescent="0.3">
      <c r="A64" s="61">
        <v>40874</v>
      </c>
      <c r="B64" s="62" t="s">
        <v>37</v>
      </c>
      <c r="C64" s="63" t="str">
        <f t="shared" si="0"/>
        <v>11_2</v>
      </c>
      <c r="D64" s="64">
        <f t="shared" si="1"/>
        <v>11</v>
      </c>
      <c r="E64" s="52"/>
      <c r="F64" s="52"/>
      <c r="G64" s="52"/>
      <c r="H64" s="52"/>
      <c r="I64" s="52"/>
      <c r="J64" s="11">
        <f t="shared" si="2"/>
        <v>0</v>
      </c>
      <c r="K64" s="5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1">
        <f t="shared" si="3"/>
        <v>0</v>
      </c>
      <c r="X64" s="13">
        <f t="shared" si="4"/>
        <v>0</v>
      </c>
      <c r="Z64" s="52"/>
      <c r="AA64" s="52"/>
      <c r="AC64" s="13">
        <f t="shared" si="5"/>
        <v>0</v>
      </c>
      <c r="AD64" s="13">
        <f t="shared" si="7"/>
        <v>0</v>
      </c>
      <c r="AF64" s="10"/>
      <c r="AG64" s="17">
        <f t="shared" si="8"/>
        <v>10000</v>
      </c>
      <c r="AI64" s="52"/>
      <c r="AJ64" s="52"/>
      <c r="AK64" s="52"/>
      <c r="AL64" s="52"/>
      <c r="AM64" s="15">
        <f t="shared" si="6"/>
        <v>0</v>
      </c>
      <c r="AO64" s="55">
        <f t="shared" si="9"/>
        <v>114238</v>
      </c>
    </row>
    <row r="65" spans="1:41" x14ac:dyDescent="0.3">
      <c r="A65" s="61">
        <v>40875</v>
      </c>
      <c r="B65" s="63" t="s">
        <v>38</v>
      </c>
      <c r="C65" s="63" t="str">
        <f t="shared" si="0"/>
        <v>11_2</v>
      </c>
      <c r="D65" s="64">
        <f t="shared" si="1"/>
        <v>11</v>
      </c>
      <c r="E65" s="52"/>
      <c r="F65" s="52"/>
      <c r="G65" s="52"/>
      <c r="H65" s="52"/>
      <c r="I65" s="52"/>
      <c r="J65" s="11">
        <f t="shared" si="2"/>
        <v>0</v>
      </c>
      <c r="K65" s="5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1">
        <f t="shared" si="3"/>
        <v>0</v>
      </c>
      <c r="X65" s="13">
        <f t="shared" si="4"/>
        <v>0</v>
      </c>
      <c r="Z65" s="52"/>
      <c r="AA65" s="52"/>
      <c r="AC65" s="13">
        <f t="shared" si="5"/>
        <v>0</v>
      </c>
      <c r="AD65" s="13">
        <f t="shared" si="7"/>
        <v>0</v>
      </c>
      <c r="AF65" s="10"/>
      <c r="AG65" s="17">
        <f t="shared" si="8"/>
        <v>10000</v>
      </c>
      <c r="AI65" s="52"/>
      <c r="AJ65" s="52"/>
      <c r="AK65" s="52"/>
      <c r="AL65" s="52"/>
      <c r="AM65" s="15">
        <f t="shared" si="6"/>
        <v>0</v>
      </c>
      <c r="AO65" s="55">
        <f t="shared" si="9"/>
        <v>114238</v>
      </c>
    </row>
    <row r="66" spans="1:41" x14ac:dyDescent="0.3">
      <c r="A66" s="61">
        <v>40876</v>
      </c>
      <c r="B66" s="63" t="s">
        <v>39</v>
      </c>
      <c r="C66" s="63" t="str">
        <f t="shared" si="0"/>
        <v>11_2</v>
      </c>
      <c r="D66" s="64">
        <f t="shared" si="1"/>
        <v>11</v>
      </c>
      <c r="E66" s="52"/>
      <c r="F66" s="52"/>
      <c r="G66" s="52"/>
      <c r="H66" s="52"/>
      <c r="I66" s="52"/>
      <c r="J66" s="11">
        <f t="shared" si="2"/>
        <v>0</v>
      </c>
      <c r="K66" s="5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1">
        <f t="shared" si="3"/>
        <v>0</v>
      </c>
      <c r="X66" s="13">
        <f t="shared" si="4"/>
        <v>0</v>
      </c>
      <c r="Z66" s="52"/>
      <c r="AA66" s="52"/>
      <c r="AC66" s="13">
        <f t="shared" si="5"/>
        <v>0</v>
      </c>
      <c r="AD66" s="13">
        <f t="shared" si="7"/>
        <v>0</v>
      </c>
      <c r="AF66" s="10"/>
      <c r="AG66" s="17">
        <f t="shared" si="8"/>
        <v>10000</v>
      </c>
      <c r="AI66" s="52"/>
      <c r="AJ66" s="52"/>
      <c r="AK66" s="52"/>
      <c r="AL66" s="52"/>
      <c r="AM66" s="15">
        <f t="shared" si="6"/>
        <v>0</v>
      </c>
      <c r="AO66" s="55">
        <f t="shared" si="9"/>
        <v>114238</v>
      </c>
    </row>
    <row r="67" spans="1:41" x14ac:dyDescent="0.3">
      <c r="A67" s="61">
        <v>40877</v>
      </c>
      <c r="B67" s="63" t="s">
        <v>40</v>
      </c>
      <c r="C67" s="63" t="str">
        <f t="shared" si="0"/>
        <v>11_2</v>
      </c>
      <c r="D67" s="64">
        <f t="shared" si="1"/>
        <v>11</v>
      </c>
      <c r="E67" s="52"/>
      <c r="F67" s="52"/>
      <c r="G67" s="52"/>
      <c r="H67" s="52"/>
      <c r="I67" s="52"/>
      <c r="J67" s="11">
        <f t="shared" si="2"/>
        <v>0</v>
      </c>
      <c r="K67" s="5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1">
        <f t="shared" si="3"/>
        <v>0</v>
      </c>
      <c r="X67" s="13">
        <f t="shared" si="4"/>
        <v>0</v>
      </c>
      <c r="Z67" s="52"/>
      <c r="AA67" s="52"/>
      <c r="AC67" s="13">
        <f t="shared" si="5"/>
        <v>0</v>
      </c>
      <c r="AD67" s="13">
        <f t="shared" si="7"/>
        <v>0</v>
      </c>
      <c r="AF67" s="10"/>
      <c r="AG67" s="17">
        <f t="shared" si="8"/>
        <v>10000</v>
      </c>
      <c r="AI67" s="52"/>
      <c r="AJ67" s="52"/>
      <c r="AK67" s="52"/>
      <c r="AL67" s="52"/>
      <c r="AM67" s="15">
        <f t="shared" si="6"/>
        <v>0</v>
      </c>
      <c r="AO67" s="55">
        <f t="shared" si="9"/>
        <v>114238</v>
      </c>
    </row>
    <row r="68" spans="1:41" x14ac:dyDescent="0.3">
      <c r="A68" s="61">
        <v>40878</v>
      </c>
      <c r="B68" s="63" t="s">
        <v>41</v>
      </c>
      <c r="C68" s="63" t="str">
        <f t="shared" si="0"/>
        <v>12_1</v>
      </c>
      <c r="D68" s="64">
        <f t="shared" si="1"/>
        <v>12</v>
      </c>
      <c r="E68" s="52"/>
      <c r="F68" s="52"/>
      <c r="G68" s="52"/>
      <c r="H68" s="52"/>
      <c r="I68" s="52"/>
      <c r="J68" s="11">
        <f t="shared" si="2"/>
        <v>0</v>
      </c>
      <c r="K68" s="5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1">
        <f t="shared" si="3"/>
        <v>0</v>
      </c>
      <c r="X68" s="13">
        <f t="shared" si="4"/>
        <v>0</v>
      </c>
      <c r="Z68" s="52"/>
      <c r="AA68" s="52"/>
      <c r="AC68" s="13">
        <f t="shared" si="5"/>
        <v>0</v>
      </c>
      <c r="AD68" s="13">
        <f t="shared" si="7"/>
        <v>0</v>
      </c>
      <c r="AF68" s="10"/>
      <c r="AG68" s="17">
        <f t="shared" si="8"/>
        <v>10000</v>
      </c>
      <c r="AI68" s="52">
        <v>29727</v>
      </c>
      <c r="AJ68" s="52"/>
      <c r="AK68" s="52"/>
      <c r="AL68" s="52"/>
      <c r="AM68" s="15">
        <f t="shared" si="6"/>
        <v>29727</v>
      </c>
      <c r="AO68" s="55">
        <f t="shared" si="9"/>
        <v>143965</v>
      </c>
    </row>
    <row r="69" spans="1:41" x14ac:dyDescent="0.3">
      <c r="A69" s="61">
        <v>40879</v>
      </c>
      <c r="B69" s="63" t="s">
        <v>42</v>
      </c>
      <c r="C69" s="63" t="str">
        <f t="shared" si="0"/>
        <v>12_1</v>
      </c>
      <c r="D69" s="64">
        <f t="shared" si="1"/>
        <v>12</v>
      </c>
      <c r="E69" s="52"/>
      <c r="F69" s="52"/>
      <c r="G69" s="52"/>
      <c r="H69" s="52"/>
      <c r="I69" s="52"/>
      <c r="J69" s="11">
        <f t="shared" si="2"/>
        <v>0</v>
      </c>
      <c r="K69" s="5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11">
        <f t="shared" si="3"/>
        <v>0</v>
      </c>
      <c r="X69" s="13">
        <f t="shared" si="4"/>
        <v>0</v>
      </c>
      <c r="Z69" s="52"/>
      <c r="AA69" s="52"/>
      <c r="AC69" s="13">
        <f t="shared" si="5"/>
        <v>0</v>
      </c>
      <c r="AD69" s="13">
        <f t="shared" si="7"/>
        <v>0</v>
      </c>
      <c r="AF69" s="10"/>
      <c r="AG69" s="17">
        <f t="shared" si="8"/>
        <v>10000</v>
      </c>
      <c r="AI69" s="52">
        <v>945.6</v>
      </c>
      <c r="AJ69" s="52"/>
      <c r="AK69" s="52"/>
      <c r="AL69" s="52"/>
      <c r="AM69" s="15">
        <f t="shared" si="6"/>
        <v>945.6</v>
      </c>
      <c r="AO69" s="55">
        <f t="shared" si="9"/>
        <v>144910.6</v>
      </c>
    </row>
    <row r="70" spans="1:41" x14ac:dyDescent="0.3">
      <c r="A70" s="61">
        <v>40880</v>
      </c>
      <c r="B70" s="62" t="s">
        <v>36</v>
      </c>
      <c r="C70" s="63" t="str">
        <f t="shared" si="0"/>
        <v>12_1</v>
      </c>
      <c r="D70" s="64">
        <f t="shared" si="1"/>
        <v>12</v>
      </c>
      <c r="E70" s="52"/>
      <c r="F70" s="52"/>
      <c r="G70" s="52"/>
      <c r="H70" s="52"/>
      <c r="I70" s="52"/>
      <c r="J70" s="11">
        <f t="shared" si="2"/>
        <v>0</v>
      </c>
      <c r="K70" s="5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11">
        <f t="shared" si="3"/>
        <v>0</v>
      </c>
      <c r="X70" s="13">
        <f t="shared" si="4"/>
        <v>0</v>
      </c>
      <c r="Z70" s="52"/>
      <c r="AA70" s="52"/>
      <c r="AC70" s="13">
        <f t="shared" si="5"/>
        <v>0</v>
      </c>
      <c r="AD70" s="13">
        <f t="shared" si="7"/>
        <v>0</v>
      </c>
      <c r="AF70" s="10"/>
      <c r="AG70" s="17">
        <f t="shared" si="8"/>
        <v>10000</v>
      </c>
      <c r="AI70" s="52"/>
      <c r="AJ70" s="52"/>
      <c r="AK70" s="52"/>
      <c r="AL70" s="52"/>
      <c r="AM70" s="15">
        <f t="shared" si="6"/>
        <v>0</v>
      </c>
      <c r="AO70" s="55">
        <f t="shared" si="9"/>
        <v>144910.6</v>
      </c>
    </row>
    <row r="71" spans="1:41" x14ac:dyDescent="0.3">
      <c r="A71" s="61">
        <v>40881</v>
      </c>
      <c r="B71" s="62" t="s">
        <v>37</v>
      </c>
      <c r="C71" s="63" t="str">
        <f t="shared" ref="C71:C134" si="10">D71&amp;"_"&amp;IF(DAY(A71)&gt;15,2,1)</f>
        <v>12_1</v>
      </c>
      <c r="D71" s="64">
        <f t="shared" ref="D71:D134" si="11">MONTH(A71)</f>
        <v>12</v>
      </c>
      <c r="E71" s="52"/>
      <c r="F71" s="52"/>
      <c r="G71" s="52"/>
      <c r="H71" s="52"/>
      <c r="I71" s="52"/>
      <c r="J71" s="11">
        <f t="shared" ref="J71:J134" si="12">SUM(E71:I71)</f>
        <v>0</v>
      </c>
      <c r="K71" s="5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11">
        <f t="shared" ref="V71:V134" si="13">SUM(L71:U71)</f>
        <v>0</v>
      </c>
      <c r="X71" s="13">
        <f t="shared" ref="X71:X134" si="14">+J71-V71</f>
        <v>0</v>
      </c>
      <c r="Z71" s="52"/>
      <c r="AA71" s="52"/>
      <c r="AC71" s="13">
        <f t="shared" ref="AC71:AC134" si="15">+X71-Z71-AA71</f>
        <v>0</v>
      </c>
      <c r="AD71" s="13">
        <f t="shared" si="7"/>
        <v>0</v>
      </c>
      <c r="AF71" s="10"/>
      <c r="AG71" s="17">
        <f t="shared" si="8"/>
        <v>10000</v>
      </c>
      <c r="AI71" s="52"/>
      <c r="AJ71" s="52"/>
      <c r="AK71" s="52"/>
      <c r="AL71" s="52"/>
      <c r="AM71" s="15">
        <f t="shared" ref="AM71:AM134" si="16">SUM(AI71:AL71)</f>
        <v>0</v>
      </c>
      <c r="AO71" s="55">
        <f t="shared" si="9"/>
        <v>144910.6</v>
      </c>
    </row>
    <row r="72" spans="1:41" x14ac:dyDescent="0.3">
      <c r="A72" s="61">
        <v>40882</v>
      </c>
      <c r="B72" s="63" t="s">
        <v>38</v>
      </c>
      <c r="C72" s="63" t="str">
        <f t="shared" si="10"/>
        <v>12_1</v>
      </c>
      <c r="D72" s="64">
        <f t="shared" si="11"/>
        <v>12</v>
      </c>
      <c r="E72" s="52"/>
      <c r="F72" s="52"/>
      <c r="G72" s="52"/>
      <c r="H72" s="52"/>
      <c r="I72" s="52"/>
      <c r="J72" s="11">
        <f t="shared" si="12"/>
        <v>0</v>
      </c>
      <c r="K72" s="5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11">
        <f t="shared" si="13"/>
        <v>0</v>
      </c>
      <c r="X72" s="13">
        <f t="shared" si="14"/>
        <v>0</v>
      </c>
      <c r="Z72" s="52"/>
      <c r="AA72" s="52"/>
      <c r="AC72" s="13">
        <f t="shared" si="15"/>
        <v>0</v>
      </c>
      <c r="AD72" s="13">
        <f t="shared" ref="AD72:AD135" si="17">+AD71+AC72</f>
        <v>0</v>
      </c>
      <c r="AF72" s="10"/>
      <c r="AG72" s="17">
        <f t="shared" ref="AG72:AG135" si="18">+AD72+$AF$7</f>
        <v>10000</v>
      </c>
      <c r="AI72" s="52"/>
      <c r="AJ72" s="52"/>
      <c r="AK72" s="52"/>
      <c r="AL72" s="52"/>
      <c r="AM72" s="15">
        <f t="shared" si="16"/>
        <v>0</v>
      </c>
      <c r="AO72" s="55">
        <f t="shared" ref="AO72:AO135" si="19">+AO71+AM72-E72-F72</f>
        <v>144910.6</v>
      </c>
    </row>
    <row r="73" spans="1:41" x14ac:dyDescent="0.3">
      <c r="A73" s="61">
        <v>40883</v>
      </c>
      <c r="B73" s="63" t="s">
        <v>39</v>
      </c>
      <c r="C73" s="63" t="str">
        <f t="shared" si="10"/>
        <v>12_1</v>
      </c>
      <c r="D73" s="64">
        <f t="shared" si="11"/>
        <v>12</v>
      </c>
      <c r="E73" s="52"/>
      <c r="F73" s="52"/>
      <c r="G73" s="52"/>
      <c r="H73" s="52"/>
      <c r="I73" s="52"/>
      <c r="J73" s="11">
        <f t="shared" si="12"/>
        <v>0</v>
      </c>
      <c r="K73" s="5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11">
        <f t="shared" si="13"/>
        <v>0</v>
      </c>
      <c r="X73" s="13">
        <f t="shared" si="14"/>
        <v>0</v>
      </c>
      <c r="Z73" s="52"/>
      <c r="AA73" s="52"/>
      <c r="AC73" s="13">
        <f t="shared" si="15"/>
        <v>0</v>
      </c>
      <c r="AD73" s="13">
        <f t="shared" si="17"/>
        <v>0</v>
      </c>
      <c r="AF73" s="10"/>
      <c r="AG73" s="17">
        <f t="shared" si="18"/>
        <v>10000</v>
      </c>
      <c r="AI73" s="52"/>
      <c r="AJ73" s="52"/>
      <c r="AK73" s="52"/>
      <c r="AL73" s="52"/>
      <c r="AM73" s="15">
        <f t="shared" si="16"/>
        <v>0</v>
      </c>
      <c r="AO73" s="55">
        <f t="shared" si="19"/>
        <v>144910.6</v>
      </c>
    </row>
    <row r="74" spans="1:41" x14ac:dyDescent="0.3">
      <c r="A74" s="61">
        <v>40884</v>
      </c>
      <c r="B74" s="63" t="s">
        <v>40</v>
      </c>
      <c r="C74" s="63" t="str">
        <f t="shared" si="10"/>
        <v>12_1</v>
      </c>
      <c r="D74" s="64">
        <f t="shared" si="11"/>
        <v>12</v>
      </c>
      <c r="E74" s="52"/>
      <c r="F74" s="52"/>
      <c r="G74" s="52"/>
      <c r="H74" s="52"/>
      <c r="I74" s="52"/>
      <c r="J74" s="11">
        <f t="shared" si="12"/>
        <v>0</v>
      </c>
      <c r="K74" s="5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11">
        <f t="shared" si="13"/>
        <v>0</v>
      </c>
      <c r="X74" s="13">
        <f t="shared" si="14"/>
        <v>0</v>
      </c>
      <c r="Z74" s="52"/>
      <c r="AA74" s="52"/>
      <c r="AC74" s="13">
        <f t="shared" si="15"/>
        <v>0</v>
      </c>
      <c r="AD74" s="13">
        <f t="shared" si="17"/>
        <v>0</v>
      </c>
      <c r="AF74" s="10"/>
      <c r="AG74" s="17">
        <f t="shared" si="18"/>
        <v>10000</v>
      </c>
      <c r="AI74" s="52"/>
      <c r="AJ74" s="52"/>
      <c r="AK74" s="52"/>
      <c r="AL74" s="52"/>
      <c r="AM74" s="15">
        <f t="shared" si="16"/>
        <v>0</v>
      </c>
      <c r="AO74" s="55">
        <f t="shared" si="19"/>
        <v>144910.6</v>
      </c>
    </row>
    <row r="75" spans="1:41" x14ac:dyDescent="0.3">
      <c r="A75" s="61">
        <v>40885</v>
      </c>
      <c r="B75" s="63" t="s">
        <v>41</v>
      </c>
      <c r="C75" s="63" t="str">
        <f t="shared" si="10"/>
        <v>12_1</v>
      </c>
      <c r="D75" s="64">
        <f t="shared" si="11"/>
        <v>12</v>
      </c>
      <c r="E75" s="52"/>
      <c r="F75" s="52"/>
      <c r="G75" s="52"/>
      <c r="H75" s="52"/>
      <c r="I75" s="52"/>
      <c r="J75" s="11">
        <f t="shared" si="12"/>
        <v>0</v>
      </c>
      <c r="K75" s="5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11">
        <f t="shared" si="13"/>
        <v>0</v>
      </c>
      <c r="X75" s="13">
        <f t="shared" si="14"/>
        <v>0</v>
      </c>
      <c r="Z75" s="52"/>
      <c r="AA75" s="52"/>
      <c r="AC75" s="13">
        <f t="shared" si="15"/>
        <v>0</v>
      </c>
      <c r="AD75" s="13">
        <f t="shared" si="17"/>
        <v>0</v>
      </c>
      <c r="AF75" s="10"/>
      <c r="AG75" s="17">
        <f t="shared" si="18"/>
        <v>10000</v>
      </c>
      <c r="AI75" s="52"/>
      <c r="AJ75" s="52"/>
      <c r="AK75" s="52"/>
      <c r="AL75" s="52"/>
      <c r="AM75" s="15">
        <f t="shared" si="16"/>
        <v>0</v>
      </c>
      <c r="AO75" s="55">
        <f t="shared" si="19"/>
        <v>144910.6</v>
      </c>
    </row>
    <row r="76" spans="1:41" x14ac:dyDescent="0.3">
      <c r="A76" s="61">
        <v>40886</v>
      </c>
      <c r="B76" s="63" t="s">
        <v>42</v>
      </c>
      <c r="C76" s="63" t="str">
        <f t="shared" si="10"/>
        <v>12_1</v>
      </c>
      <c r="D76" s="64">
        <f t="shared" si="11"/>
        <v>12</v>
      </c>
      <c r="E76" s="52"/>
      <c r="F76" s="52"/>
      <c r="G76" s="52"/>
      <c r="H76" s="52"/>
      <c r="I76" s="52"/>
      <c r="J76" s="11">
        <f t="shared" si="12"/>
        <v>0</v>
      </c>
      <c r="K76" s="5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11">
        <f t="shared" si="13"/>
        <v>0</v>
      </c>
      <c r="X76" s="13">
        <f t="shared" si="14"/>
        <v>0</v>
      </c>
      <c r="Z76" s="52"/>
      <c r="AA76" s="52"/>
      <c r="AC76" s="13">
        <f t="shared" si="15"/>
        <v>0</v>
      </c>
      <c r="AD76" s="13">
        <f t="shared" si="17"/>
        <v>0</v>
      </c>
      <c r="AF76" s="10"/>
      <c r="AG76" s="17">
        <f t="shared" si="18"/>
        <v>10000</v>
      </c>
      <c r="AI76" s="52"/>
      <c r="AJ76" s="52"/>
      <c r="AK76" s="52"/>
      <c r="AL76" s="52"/>
      <c r="AM76" s="15">
        <f t="shared" si="16"/>
        <v>0</v>
      </c>
      <c r="AO76" s="55">
        <f t="shared" si="19"/>
        <v>144910.6</v>
      </c>
    </row>
    <row r="77" spans="1:41" x14ac:dyDescent="0.3">
      <c r="A77" s="61">
        <v>40887</v>
      </c>
      <c r="B77" s="62" t="s">
        <v>36</v>
      </c>
      <c r="C77" s="63" t="str">
        <f t="shared" si="10"/>
        <v>12_1</v>
      </c>
      <c r="D77" s="64">
        <f t="shared" si="11"/>
        <v>12</v>
      </c>
      <c r="E77" s="52"/>
      <c r="F77" s="52"/>
      <c r="G77" s="52"/>
      <c r="H77" s="52"/>
      <c r="I77" s="52"/>
      <c r="J77" s="11">
        <f t="shared" si="12"/>
        <v>0</v>
      </c>
      <c r="K77" s="5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">
        <f t="shared" si="13"/>
        <v>0</v>
      </c>
      <c r="X77" s="13">
        <f t="shared" si="14"/>
        <v>0</v>
      </c>
      <c r="Z77" s="52"/>
      <c r="AA77" s="52"/>
      <c r="AC77" s="13">
        <f t="shared" si="15"/>
        <v>0</v>
      </c>
      <c r="AD77" s="13">
        <f t="shared" si="17"/>
        <v>0</v>
      </c>
      <c r="AF77" s="10"/>
      <c r="AG77" s="17">
        <f t="shared" si="18"/>
        <v>10000</v>
      </c>
      <c r="AI77" s="52"/>
      <c r="AJ77" s="52"/>
      <c r="AK77" s="52"/>
      <c r="AL77" s="52"/>
      <c r="AM77" s="15">
        <f t="shared" si="16"/>
        <v>0</v>
      </c>
      <c r="AO77" s="55">
        <f t="shared" si="19"/>
        <v>144910.6</v>
      </c>
    </row>
    <row r="78" spans="1:41" x14ac:dyDescent="0.3">
      <c r="A78" s="61">
        <v>40888</v>
      </c>
      <c r="B78" s="62" t="s">
        <v>37</v>
      </c>
      <c r="C78" s="63" t="str">
        <f t="shared" si="10"/>
        <v>12_1</v>
      </c>
      <c r="D78" s="64">
        <f t="shared" si="11"/>
        <v>12</v>
      </c>
      <c r="E78" s="52"/>
      <c r="F78" s="52"/>
      <c r="G78" s="52"/>
      <c r="H78" s="52"/>
      <c r="I78" s="52"/>
      <c r="J78" s="11">
        <f t="shared" si="12"/>
        <v>0</v>
      </c>
      <c r="K78" s="5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11">
        <f t="shared" si="13"/>
        <v>0</v>
      </c>
      <c r="X78" s="13">
        <f t="shared" si="14"/>
        <v>0</v>
      </c>
      <c r="Z78" s="52"/>
      <c r="AA78" s="52"/>
      <c r="AC78" s="13">
        <f t="shared" si="15"/>
        <v>0</v>
      </c>
      <c r="AD78" s="13">
        <f t="shared" si="17"/>
        <v>0</v>
      </c>
      <c r="AF78" s="10"/>
      <c r="AG78" s="17">
        <f t="shared" si="18"/>
        <v>10000</v>
      </c>
      <c r="AI78" s="52"/>
      <c r="AJ78" s="52"/>
      <c r="AK78" s="52"/>
      <c r="AL78" s="52"/>
      <c r="AM78" s="15">
        <f t="shared" si="16"/>
        <v>0</v>
      </c>
      <c r="AO78" s="55">
        <f t="shared" si="19"/>
        <v>144910.6</v>
      </c>
    </row>
    <row r="79" spans="1:41" x14ac:dyDescent="0.3">
      <c r="A79" s="61">
        <v>40889</v>
      </c>
      <c r="B79" s="63" t="s">
        <v>38</v>
      </c>
      <c r="C79" s="63" t="str">
        <f t="shared" si="10"/>
        <v>12_1</v>
      </c>
      <c r="D79" s="64">
        <f t="shared" si="11"/>
        <v>12</v>
      </c>
      <c r="E79" s="52"/>
      <c r="F79" s="52"/>
      <c r="G79" s="52"/>
      <c r="H79" s="52"/>
      <c r="I79" s="52"/>
      <c r="J79" s="11">
        <f t="shared" si="12"/>
        <v>0</v>
      </c>
      <c r="K79" s="5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11">
        <f t="shared" si="13"/>
        <v>0</v>
      </c>
      <c r="X79" s="13">
        <f t="shared" si="14"/>
        <v>0</v>
      </c>
      <c r="Z79" s="52"/>
      <c r="AA79" s="52"/>
      <c r="AC79" s="13">
        <f t="shared" si="15"/>
        <v>0</v>
      </c>
      <c r="AD79" s="13">
        <f t="shared" si="17"/>
        <v>0</v>
      </c>
      <c r="AF79" s="10"/>
      <c r="AG79" s="17">
        <f t="shared" si="18"/>
        <v>10000</v>
      </c>
      <c r="AI79" s="52"/>
      <c r="AJ79" s="52"/>
      <c r="AK79" s="52"/>
      <c r="AL79" s="52"/>
      <c r="AM79" s="15">
        <f t="shared" si="16"/>
        <v>0</v>
      </c>
      <c r="AO79" s="55">
        <f t="shared" si="19"/>
        <v>144910.6</v>
      </c>
    </row>
    <row r="80" spans="1:41" x14ac:dyDescent="0.3">
      <c r="A80" s="61">
        <v>40890</v>
      </c>
      <c r="B80" s="63" t="s">
        <v>39</v>
      </c>
      <c r="C80" s="63" t="str">
        <f t="shared" si="10"/>
        <v>12_1</v>
      </c>
      <c r="D80" s="64">
        <f t="shared" si="11"/>
        <v>12</v>
      </c>
      <c r="E80" s="52"/>
      <c r="F80" s="52"/>
      <c r="G80" s="52"/>
      <c r="H80" s="52"/>
      <c r="I80" s="52"/>
      <c r="J80" s="11">
        <f t="shared" si="12"/>
        <v>0</v>
      </c>
      <c r="K80" s="5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11">
        <f t="shared" si="13"/>
        <v>0</v>
      </c>
      <c r="X80" s="13">
        <f t="shared" si="14"/>
        <v>0</v>
      </c>
      <c r="Z80" s="52"/>
      <c r="AA80" s="52"/>
      <c r="AC80" s="13">
        <f t="shared" si="15"/>
        <v>0</v>
      </c>
      <c r="AD80" s="13">
        <f t="shared" si="17"/>
        <v>0</v>
      </c>
      <c r="AF80" s="10"/>
      <c r="AG80" s="17">
        <f t="shared" si="18"/>
        <v>10000</v>
      </c>
      <c r="AI80" s="52"/>
      <c r="AJ80" s="52"/>
      <c r="AK80" s="52"/>
      <c r="AL80" s="52"/>
      <c r="AM80" s="15">
        <f t="shared" si="16"/>
        <v>0</v>
      </c>
      <c r="AO80" s="55">
        <f t="shared" si="19"/>
        <v>144910.6</v>
      </c>
    </row>
    <row r="81" spans="1:41" x14ac:dyDescent="0.3">
      <c r="A81" s="61">
        <v>40891</v>
      </c>
      <c r="B81" s="63" t="s">
        <v>40</v>
      </c>
      <c r="C81" s="63" t="str">
        <f t="shared" si="10"/>
        <v>12_1</v>
      </c>
      <c r="D81" s="64">
        <f t="shared" si="11"/>
        <v>12</v>
      </c>
      <c r="E81" s="52"/>
      <c r="F81" s="52"/>
      <c r="G81" s="52"/>
      <c r="H81" s="52"/>
      <c r="I81" s="52"/>
      <c r="J81" s="11">
        <f t="shared" si="12"/>
        <v>0</v>
      </c>
      <c r="K81" s="5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11">
        <f t="shared" si="13"/>
        <v>0</v>
      </c>
      <c r="X81" s="13">
        <f t="shared" si="14"/>
        <v>0</v>
      </c>
      <c r="Z81" s="52"/>
      <c r="AA81" s="52"/>
      <c r="AC81" s="13">
        <f t="shared" si="15"/>
        <v>0</v>
      </c>
      <c r="AD81" s="13">
        <f t="shared" si="17"/>
        <v>0</v>
      </c>
      <c r="AF81" s="10"/>
      <c r="AG81" s="17">
        <f t="shared" si="18"/>
        <v>10000</v>
      </c>
      <c r="AI81" s="52"/>
      <c r="AJ81" s="52"/>
      <c r="AK81" s="52"/>
      <c r="AL81" s="52"/>
      <c r="AM81" s="15">
        <f t="shared" si="16"/>
        <v>0</v>
      </c>
      <c r="AO81" s="55">
        <f t="shared" si="19"/>
        <v>144910.6</v>
      </c>
    </row>
    <row r="82" spans="1:41" x14ac:dyDescent="0.3">
      <c r="A82" s="61">
        <v>40892</v>
      </c>
      <c r="B82" s="63" t="s">
        <v>41</v>
      </c>
      <c r="C82" s="63" t="str">
        <f t="shared" si="10"/>
        <v>12_1</v>
      </c>
      <c r="D82" s="64">
        <f t="shared" si="11"/>
        <v>12</v>
      </c>
      <c r="E82" s="52"/>
      <c r="F82" s="52"/>
      <c r="G82" s="52"/>
      <c r="H82" s="52"/>
      <c r="I82" s="52"/>
      <c r="J82" s="11">
        <f t="shared" si="12"/>
        <v>0</v>
      </c>
      <c r="K82" s="5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11">
        <f t="shared" si="13"/>
        <v>0</v>
      </c>
      <c r="X82" s="13">
        <f t="shared" si="14"/>
        <v>0</v>
      </c>
      <c r="Z82" s="52"/>
      <c r="AA82" s="52"/>
      <c r="AC82" s="13">
        <f t="shared" si="15"/>
        <v>0</v>
      </c>
      <c r="AD82" s="13">
        <f t="shared" si="17"/>
        <v>0</v>
      </c>
      <c r="AF82" s="10"/>
      <c r="AG82" s="17">
        <f t="shared" si="18"/>
        <v>10000</v>
      </c>
      <c r="AI82" s="52"/>
      <c r="AJ82" s="52"/>
      <c r="AK82" s="52"/>
      <c r="AL82" s="52"/>
      <c r="AM82" s="15">
        <f t="shared" si="16"/>
        <v>0</v>
      </c>
      <c r="AO82" s="55">
        <f t="shared" si="19"/>
        <v>144910.6</v>
      </c>
    </row>
    <row r="83" spans="1:41" x14ac:dyDescent="0.3">
      <c r="A83" s="61">
        <v>40893</v>
      </c>
      <c r="B83" s="63" t="s">
        <v>42</v>
      </c>
      <c r="C83" s="63" t="str">
        <f t="shared" si="10"/>
        <v>12_2</v>
      </c>
      <c r="D83" s="64">
        <f t="shared" si="11"/>
        <v>12</v>
      </c>
      <c r="E83" s="52"/>
      <c r="F83" s="52"/>
      <c r="G83" s="52"/>
      <c r="H83" s="52"/>
      <c r="I83" s="52"/>
      <c r="J83" s="11">
        <f t="shared" si="12"/>
        <v>0</v>
      </c>
      <c r="K83" s="5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11">
        <f t="shared" si="13"/>
        <v>0</v>
      </c>
      <c r="X83" s="13">
        <f t="shared" si="14"/>
        <v>0</v>
      </c>
      <c r="Z83" s="52"/>
      <c r="AA83" s="52"/>
      <c r="AC83" s="13">
        <f t="shared" si="15"/>
        <v>0</v>
      </c>
      <c r="AD83" s="13">
        <f t="shared" si="17"/>
        <v>0</v>
      </c>
      <c r="AF83" s="10"/>
      <c r="AG83" s="17">
        <f t="shared" si="18"/>
        <v>10000</v>
      </c>
      <c r="AI83" s="52"/>
      <c r="AJ83" s="52"/>
      <c r="AK83" s="52"/>
      <c r="AL83" s="52"/>
      <c r="AM83" s="15">
        <f t="shared" si="16"/>
        <v>0</v>
      </c>
      <c r="AO83" s="55">
        <f t="shared" si="19"/>
        <v>144910.6</v>
      </c>
    </row>
    <row r="84" spans="1:41" x14ac:dyDescent="0.3">
      <c r="A84" s="61">
        <v>40894</v>
      </c>
      <c r="B84" s="62" t="s">
        <v>36</v>
      </c>
      <c r="C84" s="63" t="str">
        <f t="shared" si="10"/>
        <v>12_2</v>
      </c>
      <c r="D84" s="64">
        <f t="shared" si="11"/>
        <v>12</v>
      </c>
      <c r="E84" s="52"/>
      <c r="F84" s="52"/>
      <c r="G84" s="52"/>
      <c r="H84" s="52"/>
      <c r="I84" s="52"/>
      <c r="J84" s="11">
        <f t="shared" si="12"/>
        <v>0</v>
      </c>
      <c r="K84" s="5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11">
        <f t="shared" si="13"/>
        <v>0</v>
      </c>
      <c r="X84" s="13">
        <f t="shared" si="14"/>
        <v>0</v>
      </c>
      <c r="Z84" s="52"/>
      <c r="AA84" s="52"/>
      <c r="AC84" s="13">
        <f t="shared" si="15"/>
        <v>0</v>
      </c>
      <c r="AD84" s="13">
        <f t="shared" si="17"/>
        <v>0</v>
      </c>
      <c r="AF84" s="10"/>
      <c r="AG84" s="17">
        <f t="shared" si="18"/>
        <v>10000</v>
      </c>
      <c r="AI84" s="52"/>
      <c r="AJ84" s="52"/>
      <c r="AK84" s="52"/>
      <c r="AL84" s="52"/>
      <c r="AM84" s="15">
        <f t="shared" si="16"/>
        <v>0</v>
      </c>
      <c r="AO84" s="55">
        <f t="shared" si="19"/>
        <v>144910.6</v>
      </c>
    </row>
    <row r="85" spans="1:41" x14ac:dyDescent="0.3">
      <c r="A85" s="61">
        <v>40895</v>
      </c>
      <c r="B85" s="62" t="s">
        <v>37</v>
      </c>
      <c r="C85" s="63" t="str">
        <f t="shared" si="10"/>
        <v>12_2</v>
      </c>
      <c r="D85" s="64">
        <f t="shared" si="11"/>
        <v>12</v>
      </c>
      <c r="E85" s="52"/>
      <c r="F85" s="52"/>
      <c r="G85" s="52"/>
      <c r="H85" s="52"/>
      <c r="I85" s="52"/>
      <c r="J85" s="11">
        <f t="shared" si="12"/>
        <v>0</v>
      </c>
      <c r="K85" s="5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11">
        <f t="shared" si="13"/>
        <v>0</v>
      </c>
      <c r="X85" s="13">
        <f t="shared" si="14"/>
        <v>0</v>
      </c>
      <c r="Z85" s="52"/>
      <c r="AA85" s="52"/>
      <c r="AC85" s="13">
        <f t="shared" si="15"/>
        <v>0</v>
      </c>
      <c r="AD85" s="13">
        <f t="shared" si="17"/>
        <v>0</v>
      </c>
      <c r="AF85" s="10"/>
      <c r="AG85" s="17">
        <f t="shared" si="18"/>
        <v>10000</v>
      </c>
      <c r="AI85" s="52"/>
      <c r="AJ85" s="52"/>
      <c r="AK85" s="52"/>
      <c r="AL85" s="52"/>
      <c r="AM85" s="15">
        <f t="shared" si="16"/>
        <v>0</v>
      </c>
      <c r="AO85" s="55">
        <f t="shared" si="19"/>
        <v>144910.6</v>
      </c>
    </row>
    <row r="86" spans="1:41" x14ac:dyDescent="0.3">
      <c r="A86" s="61">
        <v>40896</v>
      </c>
      <c r="B86" s="63" t="s">
        <v>38</v>
      </c>
      <c r="C86" s="63" t="str">
        <f t="shared" si="10"/>
        <v>12_2</v>
      </c>
      <c r="D86" s="64">
        <f t="shared" si="11"/>
        <v>12</v>
      </c>
      <c r="E86" s="52"/>
      <c r="F86" s="52"/>
      <c r="G86" s="52"/>
      <c r="H86" s="52"/>
      <c r="I86" s="52"/>
      <c r="J86" s="11">
        <f t="shared" si="12"/>
        <v>0</v>
      </c>
      <c r="K86" s="5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11">
        <f t="shared" si="13"/>
        <v>0</v>
      </c>
      <c r="X86" s="13">
        <f t="shared" si="14"/>
        <v>0</v>
      </c>
      <c r="Z86" s="52"/>
      <c r="AA86" s="52"/>
      <c r="AC86" s="13">
        <f t="shared" si="15"/>
        <v>0</v>
      </c>
      <c r="AD86" s="13">
        <f t="shared" si="17"/>
        <v>0</v>
      </c>
      <c r="AF86" s="10"/>
      <c r="AG86" s="17">
        <f t="shared" si="18"/>
        <v>10000</v>
      </c>
      <c r="AI86" s="52"/>
      <c r="AJ86" s="52"/>
      <c r="AK86" s="52"/>
      <c r="AL86" s="52"/>
      <c r="AM86" s="15">
        <f t="shared" si="16"/>
        <v>0</v>
      </c>
      <c r="AO86" s="55">
        <f t="shared" si="19"/>
        <v>144910.6</v>
      </c>
    </row>
    <row r="87" spans="1:41" x14ac:dyDescent="0.3">
      <c r="A87" s="61">
        <v>40897</v>
      </c>
      <c r="B87" s="63" t="s">
        <v>39</v>
      </c>
      <c r="C87" s="63" t="str">
        <f t="shared" si="10"/>
        <v>12_2</v>
      </c>
      <c r="D87" s="64">
        <f t="shared" si="11"/>
        <v>12</v>
      </c>
      <c r="E87" s="52"/>
      <c r="F87" s="52"/>
      <c r="G87" s="52"/>
      <c r="H87" s="52"/>
      <c r="I87" s="52"/>
      <c r="J87" s="11">
        <f t="shared" si="12"/>
        <v>0</v>
      </c>
      <c r="K87" s="5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11">
        <f t="shared" si="13"/>
        <v>0</v>
      </c>
      <c r="X87" s="13">
        <f t="shared" si="14"/>
        <v>0</v>
      </c>
      <c r="Z87" s="52"/>
      <c r="AA87" s="52"/>
      <c r="AC87" s="13">
        <f t="shared" si="15"/>
        <v>0</v>
      </c>
      <c r="AD87" s="13">
        <f t="shared" si="17"/>
        <v>0</v>
      </c>
      <c r="AF87" s="10"/>
      <c r="AG87" s="17">
        <f t="shared" si="18"/>
        <v>10000</v>
      </c>
      <c r="AI87" s="52"/>
      <c r="AJ87" s="52"/>
      <c r="AK87" s="52"/>
      <c r="AL87" s="52"/>
      <c r="AM87" s="15">
        <f t="shared" si="16"/>
        <v>0</v>
      </c>
      <c r="AO87" s="55">
        <f t="shared" si="19"/>
        <v>144910.6</v>
      </c>
    </row>
    <row r="88" spans="1:41" x14ac:dyDescent="0.3">
      <c r="A88" s="61">
        <v>40898</v>
      </c>
      <c r="B88" s="63" t="s">
        <v>40</v>
      </c>
      <c r="C88" s="63" t="str">
        <f t="shared" si="10"/>
        <v>12_2</v>
      </c>
      <c r="D88" s="64">
        <f t="shared" si="11"/>
        <v>12</v>
      </c>
      <c r="E88" s="52"/>
      <c r="F88" s="52"/>
      <c r="G88" s="52"/>
      <c r="H88" s="52"/>
      <c r="I88" s="52"/>
      <c r="J88" s="11">
        <f t="shared" si="12"/>
        <v>0</v>
      </c>
      <c r="K88" s="5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11">
        <f t="shared" si="13"/>
        <v>0</v>
      </c>
      <c r="X88" s="13">
        <f t="shared" si="14"/>
        <v>0</v>
      </c>
      <c r="Z88" s="52"/>
      <c r="AA88" s="52"/>
      <c r="AC88" s="13">
        <f t="shared" si="15"/>
        <v>0</v>
      </c>
      <c r="AD88" s="13">
        <f t="shared" si="17"/>
        <v>0</v>
      </c>
      <c r="AF88" s="10"/>
      <c r="AG88" s="17">
        <f t="shared" si="18"/>
        <v>10000</v>
      </c>
      <c r="AI88" s="52"/>
      <c r="AJ88" s="52"/>
      <c r="AK88" s="52"/>
      <c r="AL88" s="52"/>
      <c r="AM88" s="15">
        <f t="shared" si="16"/>
        <v>0</v>
      </c>
      <c r="AO88" s="55">
        <f t="shared" si="19"/>
        <v>144910.6</v>
      </c>
    </row>
    <row r="89" spans="1:41" x14ac:dyDescent="0.3">
      <c r="A89" s="61">
        <v>40899</v>
      </c>
      <c r="B89" s="63" t="s">
        <v>41</v>
      </c>
      <c r="C89" s="63" t="str">
        <f t="shared" si="10"/>
        <v>12_2</v>
      </c>
      <c r="D89" s="64">
        <f t="shared" si="11"/>
        <v>12</v>
      </c>
      <c r="E89" s="52"/>
      <c r="F89" s="52"/>
      <c r="G89" s="52"/>
      <c r="H89" s="52"/>
      <c r="I89" s="52"/>
      <c r="J89" s="11">
        <f t="shared" si="12"/>
        <v>0</v>
      </c>
      <c r="K89" s="5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11">
        <f t="shared" si="13"/>
        <v>0</v>
      </c>
      <c r="X89" s="13">
        <f t="shared" si="14"/>
        <v>0</v>
      </c>
      <c r="Z89" s="52"/>
      <c r="AA89" s="52"/>
      <c r="AC89" s="13">
        <f t="shared" si="15"/>
        <v>0</v>
      </c>
      <c r="AD89" s="13">
        <f t="shared" si="17"/>
        <v>0</v>
      </c>
      <c r="AF89" s="10"/>
      <c r="AG89" s="17">
        <f t="shared" si="18"/>
        <v>10000</v>
      </c>
      <c r="AI89" s="52"/>
      <c r="AJ89" s="52"/>
      <c r="AK89" s="52"/>
      <c r="AL89" s="52"/>
      <c r="AM89" s="15">
        <f t="shared" si="16"/>
        <v>0</v>
      </c>
      <c r="AO89" s="55">
        <f t="shared" si="19"/>
        <v>144910.6</v>
      </c>
    </row>
    <row r="90" spans="1:41" x14ac:dyDescent="0.3">
      <c r="A90" s="61">
        <v>40900</v>
      </c>
      <c r="B90" s="63" t="s">
        <v>42</v>
      </c>
      <c r="C90" s="63" t="str">
        <f t="shared" si="10"/>
        <v>12_2</v>
      </c>
      <c r="D90" s="64">
        <f t="shared" si="11"/>
        <v>12</v>
      </c>
      <c r="E90" s="52"/>
      <c r="F90" s="52"/>
      <c r="G90" s="52"/>
      <c r="H90" s="52"/>
      <c r="I90" s="52"/>
      <c r="J90" s="11">
        <f t="shared" si="12"/>
        <v>0</v>
      </c>
      <c r="K90" s="5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11">
        <f t="shared" si="13"/>
        <v>0</v>
      </c>
      <c r="X90" s="13">
        <f t="shared" si="14"/>
        <v>0</v>
      </c>
      <c r="Z90" s="52"/>
      <c r="AA90" s="52"/>
      <c r="AC90" s="13">
        <f t="shared" si="15"/>
        <v>0</v>
      </c>
      <c r="AD90" s="13">
        <f t="shared" si="17"/>
        <v>0</v>
      </c>
      <c r="AF90" s="10"/>
      <c r="AG90" s="17">
        <f t="shared" si="18"/>
        <v>10000</v>
      </c>
      <c r="AI90" s="52"/>
      <c r="AJ90" s="52"/>
      <c r="AK90" s="52"/>
      <c r="AL90" s="52"/>
      <c r="AM90" s="15">
        <f t="shared" si="16"/>
        <v>0</v>
      </c>
      <c r="AO90" s="55">
        <f t="shared" si="19"/>
        <v>144910.6</v>
      </c>
    </row>
    <row r="91" spans="1:41" x14ac:dyDescent="0.3">
      <c r="A91" s="61">
        <v>40901</v>
      </c>
      <c r="B91" s="62" t="s">
        <v>36</v>
      </c>
      <c r="C91" s="63" t="str">
        <f t="shared" si="10"/>
        <v>12_2</v>
      </c>
      <c r="D91" s="64">
        <f t="shared" si="11"/>
        <v>12</v>
      </c>
      <c r="E91" s="52"/>
      <c r="F91" s="52"/>
      <c r="G91" s="52"/>
      <c r="H91" s="52"/>
      <c r="I91" s="52"/>
      <c r="J91" s="11">
        <f t="shared" si="12"/>
        <v>0</v>
      </c>
      <c r="K91" s="5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11">
        <f t="shared" si="13"/>
        <v>0</v>
      </c>
      <c r="X91" s="13">
        <f t="shared" si="14"/>
        <v>0</v>
      </c>
      <c r="Z91" s="52"/>
      <c r="AA91" s="52"/>
      <c r="AC91" s="13">
        <f t="shared" si="15"/>
        <v>0</v>
      </c>
      <c r="AD91" s="13">
        <f t="shared" si="17"/>
        <v>0</v>
      </c>
      <c r="AF91" s="10"/>
      <c r="AG91" s="17">
        <f t="shared" si="18"/>
        <v>10000</v>
      </c>
      <c r="AI91" s="52"/>
      <c r="AJ91" s="52"/>
      <c r="AK91" s="52"/>
      <c r="AL91" s="52"/>
      <c r="AM91" s="15">
        <f t="shared" si="16"/>
        <v>0</v>
      </c>
      <c r="AO91" s="55">
        <f t="shared" si="19"/>
        <v>144910.6</v>
      </c>
    </row>
    <row r="92" spans="1:41" x14ac:dyDescent="0.3">
      <c r="A92" s="61">
        <v>40902</v>
      </c>
      <c r="B92" s="62" t="s">
        <v>37</v>
      </c>
      <c r="C92" s="63" t="str">
        <f t="shared" si="10"/>
        <v>12_2</v>
      </c>
      <c r="D92" s="64">
        <f t="shared" si="11"/>
        <v>12</v>
      </c>
      <c r="E92" s="52"/>
      <c r="F92" s="52"/>
      <c r="G92" s="52"/>
      <c r="H92" s="52"/>
      <c r="I92" s="52"/>
      <c r="J92" s="11">
        <f t="shared" si="12"/>
        <v>0</v>
      </c>
      <c r="K92" s="5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11">
        <f t="shared" si="13"/>
        <v>0</v>
      </c>
      <c r="X92" s="13">
        <f t="shared" si="14"/>
        <v>0</v>
      </c>
      <c r="Z92" s="52"/>
      <c r="AA92" s="52"/>
      <c r="AC92" s="13">
        <f t="shared" si="15"/>
        <v>0</v>
      </c>
      <c r="AD92" s="13">
        <f t="shared" si="17"/>
        <v>0</v>
      </c>
      <c r="AF92" s="10"/>
      <c r="AG92" s="17">
        <f t="shared" si="18"/>
        <v>10000</v>
      </c>
      <c r="AI92" s="52"/>
      <c r="AJ92" s="52"/>
      <c r="AK92" s="52"/>
      <c r="AL92" s="52"/>
      <c r="AM92" s="15">
        <f t="shared" si="16"/>
        <v>0</v>
      </c>
      <c r="AO92" s="55">
        <f t="shared" si="19"/>
        <v>144910.6</v>
      </c>
    </row>
    <row r="93" spans="1:41" x14ac:dyDescent="0.3">
      <c r="A93" s="61">
        <v>40903</v>
      </c>
      <c r="B93" s="63" t="s">
        <v>38</v>
      </c>
      <c r="C93" s="63" t="str">
        <f t="shared" si="10"/>
        <v>12_2</v>
      </c>
      <c r="D93" s="64">
        <f t="shared" si="11"/>
        <v>12</v>
      </c>
      <c r="E93" s="52"/>
      <c r="F93" s="52"/>
      <c r="G93" s="52"/>
      <c r="H93" s="52"/>
      <c r="I93" s="52"/>
      <c r="J93" s="11">
        <f t="shared" si="12"/>
        <v>0</v>
      </c>
      <c r="K93" s="5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11">
        <f t="shared" si="13"/>
        <v>0</v>
      </c>
      <c r="X93" s="13">
        <f t="shared" si="14"/>
        <v>0</v>
      </c>
      <c r="Z93" s="52"/>
      <c r="AA93" s="52"/>
      <c r="AC93" s="13">
        <f t="shared" si="15"/>
        <v>0</v>
      </c>
      <c r="AD93" s="13">
        <f t="shared" si="17"/>
        <v>0</v>
      </c>
      <c r="AF93" s="10"/>
      <c r="AG93" s="17">
        <f t="shared" si="18"/>
        <v>10000</v>
      </c>
      <c r="AI93" s="52"/>
      <c r="AJ93" s="52"/>
      <c r="AK93" s="52"/>
      <c r="AL93" s="52"/>
      <c r="AM93" s="15">
        <f t="shared" si="16"/>
        <v>0</v>
      </c>
      <c r="AO93" s="55">
        <f t="shared" si="19"/>
        <v>144910.6</v>
      </c>
    </row>
    <row r="94" spans="1:41" x14ac:dyDescent="0.3">
      <c r="A94" s="61">
        <v>40904</v>
      </c>
      <c r="B94" s="63" t="s">
        <v>39</v>
      </c>
      <c r="C94" s="63" t="str">
        <f t="shared" si="10"/>
        <v>12_2</v>
      </c>
      <c r="D94" s="64">
        <f t="shared" si="11"/>
        <v>12</v>
      </c>
      <c r="E94" s="52"/>
      <c r="F94" s="52"/>
      <c r="G94" s="52"/>
      <c r="H94" s="52"/>
      <c r="I94" s="52"/>
      <c r="J94" s="11">
        <f t="shared" si="12"/>
        <v>0</v>
      </c>
      <c r="K94" s="5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11">
        <f t="shared" si="13"/>
        <v>0</v>
      </c>
      <c r="X94" s="13">
        <f t="shared" si="14"/>
        <v>0</v>
      </c>
      <c r="Z94" s="52"/>
      <c r="AA94" s="52"/>
      <c r="AC94" s="13">
        <f t="shared" si="15"/>
        <v>0</v>
      </c>
      <c r="AD94" s="13">
        <f t="shared" si="17"/>
        <v>0</v>
      </c>
      <c r="AF94" s="10"/>
      <c r="AG94" s="17">
        <f t="shared" si="18"/>
        <v>10000</v>
      </c>
      <c r="AI94" s="52"/>
      <c r="AJ94" s="52"/>
      <c r="AK94" s="52"/>
      <c r="AL94" s="52"/>
      <c r="AM94" s="15">
        <f t="shared" si="16"/>
        <v>0</v>
      </c>
      <c r="AO94" s="55">
        <f t="shared" si="19"/>
        <v>144910.6</v>
      </c>
    </row>
    <row r="95" spans="1:41" x14ac:dyDescent="0.3">
      <c r="A95" s="61">
        <v>40905</v>
      </c>
      <c r="B95" s="63" t="s">
        <v>40</v>
      </c>
      <c r="C95" s="63" t="str">
        <f t="shared" si="10"/>
        <v>12_2</v>
      </c>
      <c r="D95" s="64">
        <f t="shared" si="11"/>
        <v>12</v>
      </c>
      <c r="E95" s="52"/>
      <c r="F95" s="52"/>
      <c r="G95" s="52"/>
      <c r="H95" s="52"/>
      <c r="I95" s="52"/>
      <c r="J95" s="11">
        <f t="shared" si="12"/>
        <v>0</v>
      </c>
      <c r="K95" s="5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11">
        <f t="shared" si="13"/>
        <v>0</v>
      </c>
      <c r="X95" s="13">
        <f t="shared" si="14"/>
        <v>0</v>
      </c>
      <c r="Z95" s="52"/>
      <c r="AA95" s="52"/>
      <c r="AC95" s="13">
        <f t="shared" si="15"/>
        <v>0</v>
      </c>
      <c r="AD95" s="13">
        <f t="shared" si="17"/>
        <v>0</v>
      </c>
      <c r="AF95" s="10"/>
      <c r="AG95" s="17">
        <f t="shared" si="18"/>
        <v>10000</v>
      </c>
      <c r="AI95" s="52"/>
      <c r="AJ95" s="52"/>
      <c r="AK95" s="52"/>
      <c r="AL95" s="52"/>
      <c r="AM95" s="15">
        <f t="shared" si="16"/>
        <v>0</v>
      </c>
      <c r="AO95" s="55">
        <f t="shared" si="19"/>
        <v>144910.6</v>
      </c>
    </row>
    <row r="96" spans="1:41" x14ac:dyDescent="0.3">
      <c r="A96" s="61">
        <v>40906</v>
      </c>
      <c r="B96" s="63" t="s">
        <v>41</v>
      </c>
      <c r="C96" s="63" t="str">
        <f t="shared" si="10"/>
        <v>12_2</v>
      </c>
      <c r="D96" s="64">
        <f t="shared" si="11"/>
        <v>12</v>
      </c>
      <c r="E96" s="52"/>
      <c r="F96" s="52"/>
      <c r="G96" s="52"/>
      <c r="H96" s="52"/>
      <c r="I96" s="52"/>
      <c r="J96" s="11">
        <f t="shared" si="12"/>
        <v>0</v>
      </c>
      <c r="K96" s="5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11">
        <f t="shared" si="13"/>
        <v>0</v>
      </c>
      <c r="X96" s="13">
        <f t="shared" si="14"/>
        <v>0</v>
      </c>
      <c r="Z96" s="52"/>
      <c r="AA96" s="52"/>
      <c r="AC96" s="13">
        <f t="shared" si="15"/>
        <v>0</v>
      </c>
      <c r="AD96" s="13">
        <f t="shared" si="17"/>
        <v>0</v>
      </c>
      <c r="AF96" s="10"/>
      <c r="AG96" s="17">
        <f t="shared" si="18"/>
        <v>10000</v>
      </c>
      <c r="AI96" s="52"/>
      <c r="AJ96" s="52"/>
      <c r="AK96" s="52"/>
      <c r="AL96" s="52"/>
      <c r="AM96" s="15">
        <f t="shared" si="16"/>
        <v>0</v>
      </c>
      <c r="AO96" s="55">
        <f t="shared" si="19"/>
        <v>144910.6</v>
      </c>
    </row>
    <row r="97" spans="1:41" x14ac:dyDescent="0.3">
      <c r="A97" s="61">
        <v>40907</v>
      </c>
      <c r="B97" s="63" t="s">
        <v>42</v>
      </c>
      <c r="C97" s="63" t="str">
        <f t="shared" si="10"/>
        <v>12_2</v>
      </c>
      <c r="D97" s="64">
        <f t="shared" si="11"/>
        <v>12</v>
      </c>
      <c r="E97" s="52"/>
      <c r="F97" s="52"/>
      <c r="G97" s="52"/>
      <c r="H97" s="52"/>
      <c r="I97" s="52"/>
      <c r="J97" s="11">
        <f t="shared" si="12"/>
        <v>0</v>
      </c>
      <c r="K97" s="5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11">
        <f t="shared" si="13"/>
        <v>0</v>
      </c>
      <c r="X97" s="13">
        <f t="shared" si="14"/>
        <v>0</v>
      </c>
      <c r="Z97" s="52"/>
      <c r="AA97" s="52"/>
      <c r="AC97" s="13">
        <f t="shared" si="15"/>
        <v>0</v>
      </c>
      <c r="AD97" s="13">
        <f t="shared" si="17"/>
        <v>0</v>
      </c>
      <c r="AF97" s="10"/>
      <c r="AG97" s="17">
        <f t="shared" si="18"/>
        <v>10000</v>
      </c>
      <c r="AI97" s="52"/>
      <c r="AJ97" s="52"/>
      <c r="AK97" s="52"/>
      <c r="AL97" s="52"/>
      <c r="AM97" s="15">
        <f t="shared" si="16"/>
        <v>0</v>
      </c>
      <c r="AO97" s="55">
        <f t="shared" si="19"/>
        <v>144910.6</v>
      </c>
    </row>
    <row r="98" spans="1:41" x14ac:dyDescent="0.3">
      <c r="A98" s="61">
        <v>40908</v>
      </c>
      <c r="B98" s="62" t="s">
        <v>36</v>
      </c>
      <c r="C98" s="63" t="str">
        <f t="shared" si="10"/>
        <v>12_2</v>
      </c>
      <c r="D98" s="64">
        <f t="shared" si="11"/>
        <v>12</v>
      </c>
      <c r="E98" s="52"/>
      <c r="F98" s="52"/>
      <c r="G98" s="52"/>
      <c r="H98" s="52"/>
      <c r="I98" s="52"/>
      <c r="J98" s="11">
        <f t="shared" si="12"/>
        <v>0</v>
      </c>
      <c r="K98" s="5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11">
        <f t="shared" si="13"/>
        <v>0</v>
      </c>
      <c r="X98" s="13">
        <f t="shared" si="14"/>
        <v>0</v>
      </c>
      <c r="Z98" s="52"/>
      <c r="AA98" s="52"/>
      <c r="AC98" s="13">
        <f t="shared" si="15"/>
        <v>0</v>
      </c>
      <c r="AD98" s="13">
        <f t="shared" si="17"/>
        <v>0</v>
      </c>
      <c r="AF98" s="10"/>
      <c r="AG98" s="17">
        <f t="shared" si="18"/>
        <v>10000</v>
      </c>
      <c r="AI98" s="52"/>
      <c r="AJ98" s="52"/>
      <c r="AK98" s="52"/>
      <c r="AL98" s="52"/>
      <c r="AM98" s="15">
        <f t="shared" si="16"/>
        <v>0</v>
      </c>
      <c r="AO98" s="55">
        <f t="shared" si="19"/>
        <v>144910.6</v>
      </c>
    </row>
    <row r="99" spans="1:41" x14ac:dyDescent="0.3">
      <c r="A99" s="61">
        <v>40909</v>
      </c>
      <c r="B99" s="62" t="s">
        <v>37</v>
      </c>
      <c r="C99" s="63" t="str">
        <f t="shared" si="10"/>
        <v>1_1</v>
      </c>
      <c r="D99" s="64">
        <f t="shared" si="11"/>
        <v>1</v>
      </c>
      <c r="E99" s="52"/>
      <c r="F99" s="52"/>
      <c r="G99" s="52"/>
      <c r="H99" s="52"/>
      <c r="I99" s="52"/>
      <c r="J99" s="11">
        <f t="shared" si="12"/>
        <v>0</v>
      </c>
      <c r="K99" s="5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11">
        <f t="shared" si="13"/>
        <v>0</v>
      </c>
      <c r="X99" s="13">
        <f t="shared" si="14"/>
        <v>0</v>
      </c>
      <c r="Z99" s="52"/>
      <c r="AA99" s="52"/>
      <c r="AC99" s="13">
        <f t="shared" si="15"/>
        <v>0</v>
      </c>
      <c r="AD99" s="13">
        <f t="shared" si="17"/>
        <v>0</v>
      </c>
      <c r="AF99" s="10"/>
      <c r="AG99" s="17">
        <f t="shared" si="18"/>
        <v>10000</v>
      </c>
      <c r="AI99" s="52"/>
      <c r="AJ99" s="52"/>
      <c r="AK99" s="52"/>
      <c r="AL99" s="52"/>
      <c r="AM99" s="15">
        <f t="shared" si="16"/>
        <v>0</v>
      </c>
      <c r="AO99" s="55">
        <f t="shared" si="19"/>
        <v>144910.6</v>
      </c>
    </row>
    <row r="100" spans="1:41" x14ac:dyDescent="0.3">
      <c r="A100" s="61">
        <v>40910</v>
      </c>
      <c r="B100" s="63" t="s">
        <v>38</v>
      </c>
      <c r="C100" s="63" t="str">
        <f t="shared" si="10"/>
        <v>1_1</v>
      </c>
      <c r="D100" s="64">
        <f t="shared" si="11"/>
        <v>1</v>
      </c>
      <c r="E100" s="52"/>
      <c r="F100" s="52"/>
      <c r="G100" s="52"/>
      <c r="H100" s="52"/>
      <c r="I100" s="52"/>
      <c r="J100" s="11">
        <f t="shared" si="12"/>
        <v>0</v>
      </c>
      <c r="K100" s="5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11">
        <f t="shared" si="13"/>
        <v>0</v>
      </c>
      <c r="X100" s="13">
        <f t="shared" si="14"/>
        <v>0</v>
      </c>
      <c r="Z100" s="52"/>
      <c r="AA100" s="52"/>
      <c r="AC100" s="13">
        <f t="shared" si="15"/>
        <v>0</v>
      </c>
      <c r="AD100" s="13">
        <f t="shared" si="17"/>
        <v>0</v>
      </c>
      <c r="AF100" s="10"/>
      <c r="AG100" s="17">
        <f t="shared" si="18"/>
        <v>10000</v>
      </c>
      <c r="AI100" s="52"/>
      <c r="AJ100" s="52"/>
      <c r="AK100" s="52"/>
      <c r="AL100" s="52"/>
      <c r="AM100" s="15">
        <f t="shared" si="16"/>
        <v>0</v>
      </c>
      <c r="AO100" s="55">
        <f t="shared" si="19"/>
        <v>144910.6</v>
      </c>
    </row>
    <row r="101" spans="1:41" x14ac:dyDescent="0.3">
      <c r="A101" s="61">
        <v>40911</v>
      </c>
      <c r="B101" s="63" t="s">
        <v>39</v>
      </c>
      <c r="C101" s="63" t="str">
        <f t="shared" si="10"/>
        <v>1_1</v>
      </c>
      <c r="D101" s="64">
        <f t="shared" si="11"/>
        <v>1</v>
      </c>
      <c r="E101" s="52"/>
      <c r="F101" s="52"/>
      <c r="G101" s="52"/>
      <c r="H101" s="52"/>
      <c r="I101" s="52"/>
      <c r="J101" s="11">
        <f t="shared" si="12"/>
        <v>0</v>
      </c>
      <c r="K101" s="5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11">
        <f t="shared" si="13"/>
        <v>0</v>
      </c>
      <c r="X101" s="13">
        <f t="shared" si="14"/>
        <v>0</v>
      </c>
      <c r="Z101" s="52"/>
      <c r="AA101" s="52"/>
      <c r="AC101" s="13">
        <f t="shared" si="15"/>
        <v>0</v>
      </c>
      <c r="AD101" s="13">
        <f t="shared" si="17"/>
        <v>0</v>
      </c>
      <c r="AF101" s="10"/>
      <c r="AG101" s="17">
        <f t="shared" si="18"/>
        <v>10000</v>
      </c>
      <c r="AI101" s="52"/>
      <c r="AJ101" s="52"/>
      <c r="AK101" s="52"/>
      <c r="AL101" s="52"/>
      <c r="AM101" s="15">
        <f t="shared" si="16"/>
        <v>0</v>
      </c>
      <c r="AO101" s="55">
        <f t="shared" si="19"/>
        <v>144910.6</v>
      </c>
    </row>
    <row r="102" spans="1:41" x14ac:dyDescent="0.3">
      <c r="A102" s="61">
        <v>40912</v>
      </c>
      <c r="B102" s="63" t="s">
        <v>40</v>
      </c>
      <c r="C102" s="63" t="str">
        <f t="shared" si="10"/>
        <v>1_1</v>
      </c>
      <c r="D102" s="64">
        <f t="shared" si="11"/>
        <v>1</v>
      </c>
      <c r="E102" s="52"/>
      <c r="F102" s="52"/>
      <c r="G102" s="52"/>
      <c r="H102" s="52"/>
      <c r="I102" s="52"/>
      <c r="J102" s="11">
        <f t="shared" si="12"/>
        <v>0</v>
      </c>
      <c r="K102" s="5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11">
        <f t="shared" si="13"/>
        <v>0</v>
      </c>
      <c r="X102" s="13">
        <f t="shared" si="14"/>
        <v>0</v>
      </c>
      <c r="Z102" s="52"/>
      <c r="AA102" s="52"/>
      <c r="AC102" s="13">
        <f t="shared" si="15"/>
        <v>0</v>
      </c>
      <c r="AD102" s="13">
        <f t="shared" si="17"/>
        <v>0</v>
      </c>
      <c r="AF102" s="10"/>
      <c r="AG102" s="17">
        <f t="shared" si="18"/>
        <v>10000</v>
      </c>
      <c r="AI102" s="52"/>
      <c r="AJ102" s="52"/>
      <c r="AK102" s="52"/>
      <c r="AL102" s="52"/>
      <c r="AM102" s="15">
        <f t="shared" si="16"/>
        <v>0</v>
      </c>
      <c r="AO102" s="55">
        <f t="shared" si="19"/>
        <v>144910.6</v>
      </c>
    </row>
    <row r="103" spans="1:41" x14ac:dyDescent="0.3">
      <c r="A103" s="61">
        <v>40913</v>
      </c>
      <c r="B103" s="63" t="s">
        <v>41</v>
      </c>
      <c r="C103" s="63" t="str">
        <f t="shared" si="10"/>
        <v>1_1</v>
      </c>
      <c r="D103" s="64">
        <f t="shared" si="11"/>
        <v>1</v>
      </c>
      <c r="E103" s="52"/>
      <c r="F103" s="52"/>
      <c r="G103" s="52"/>
      <c r="H103" s="52"/>
      <c r="I103" s="52"/>
      <c r="J103" s="11">
        <f t="shared" si="12"/>
        <v>0</v>
      </c>
      <c r="K103" s="5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11">
        <f t="shared" si="13"/>
        <v>0</v>
      </c>
      <c r="X103" s="13">
        <f t="shared" si="14"/>
        <v>0</v>
      </c>
      <c r="Z103" s="52"/>
      <c r="AA103" s="52"/>
      <c r="AC103" s="13">
        <f t="shared" si="15"/>
        <v>0</v>
      </c>
      <c r="AD103" s="13">
        <f t="shared" si="17"/>
        <v>0</v>
      </c>
      <c r="AF103" s="10"/>
      <c r="AG103" s="17">
        <f t="shared" si="18"/>
        <v>10000</v>
      </c>
      <c r="AI103" s="52"/>
      <c r="AJ103" s="52"/>
      <c r="AK103" s="52"/>
      <c r="AL103" s="52"/>
      <c r="AM103" s="15">
        <f t="shared" si="16"/>
        <v>0</v>
      </c>
      <c r="AO103" s="55">
        <f t="shared" si="19"/>
        <v>144910.6</v>
      </c>
    </row>
    <row r="104" spans="1:41" x14ac:dyDescent="0.3">
      <c r="A104" s="61">
        <v>40914</v>
      </c>
      <c r="B104" s="63" t="s">
        <v>42</v>
      </c>
      <c r="C104" s="63" t="str">
        <f t="shared" si="10"/>
        <v>1_1</v>
      </c>
      <c r="D104" s="64">
        <f t="shared" si="11"/>
        <v>1</v>
      </c>
      <c r="E104" s="52"/>
      <c r="F104" s="52"/>
      <c r="G104" s="52"/>
      <c r="H104" s="52"/>
      <c r="I104" s="52"/>
      <c r="J104" s="11">
        <f t="shared" si="12"/>
        <v>0</v>
      </c>
      <c r="K104" s="5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11">
        <f t="shared" si="13"/>
        <v>0</v>
      </c>
      <c r="X104" s="13">
        <f t="shared" si="14"/>
        <v>0</v>
      </c>
      <c r="Z104" s="52"/>
      <c r="AA104" s="52"/>
      <c r="AC104" s="13">
        <f t="shared" si="15"/>
        <v>0</v>
      </c>
      <c r="AD104" s="13">
        <f t="shared" si="17"/>
        <v>0</v>
      </c>
      <c r="AF104" s="10"/>
      <c r="AG104" s="17">
        <f t="shared" si="18"/>
        <v>10000</v>
      </c>
      <c r="AI104" s="52"/>
      <c r="AJ104" s="52"/>
      <c r="AK104" s="52"/>
      <c r="AL104" s="52"/>
      <c r="AM104" s="15">
        <f t="shared" si="16"/>
        <v>0</v>
      </c>
      <c r="AO104" s="55">
        <f t="shared" si="19"/>
        <v>144910.6</v>
      </c>
    </row>
    <row r="105" spans="1:41" x14ac:dyDescent="0.3">
      <c r="A105" s="61">
        <v>40915</v>
      </c>
      <c r="B105" s="62" t="s">
        <v>36</v>
      </c>
      <c r="C105" s="63" t="str">
        <f t="shared" si="10"/>
        <v>1_1</v>
      </c>
      <c r="D105" s="64">
        <f t="shared" si="11"/>
        <v>1</v>
      </c>
      <c r="E105" s="52"/>
      <c r="F105" s="52"/>
      <c r="G105" s="52"/>
      <c r="H105" s="52"/>
      <c r="I105" s="52"/>
      <c r="J105" s="11">
        <f t="shared" si="12"/>
        <v>0</v>
      </c>
      <c r="K105" s="5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11">
        <f t="shared" si="13"/>
        <v>0</v>
      </c>
      <c r="X105" s="13">
        <f t="shared" si="14"/>
        <v>0</v>
      </c>
      <c r="Z105" s="52"/>
      <c r="AA105" s="52"/>
      <c r="AC105" s="13">
        <f t="shared" si="15"/>
        <v>0</v>
      </c>
      <c r="AD105" s="13">
        <f t="shared" si="17"/>
        <v>0</v>
      </c>
      <c r="AF105" s="10"/>
      <c r="AG105" s="17">
        <f t="shared" si="18"/>
        <v>10000</v>
      </c>
      <c r="AI105" s="52"/>
      <c r="AJ105" s="52"/>
      <c r="AK105" s="52"/>
      <c r="AL105" s="52"/>
      <c r="AM105" s="15">
        <f t="shared" si="16"/>
        <v>0</v>
      </c>
      <c r="AO105" s="55">
        <f t="shared" si="19"/>
        <v>144910.6</v>
      </c>
    </row>
    <row r="106" spans="1:41" x14ac:dyDescent="0.3">
      <c r="A106" s="61">
        <v>40916</v>
      </c>
      <c r="B106" s="62" t="s">
        <v>37</v>
      </c>
      <c r="C106" s="63" t="str">
        <f t="shared" si="10"/>
        <v>1_1</v>
      </c>
      <c r="D106" s="64">
        <f t="shared" si="11"/>
        <v>1</v>
      </c>
      <c r="E106" s="52"/>
      <c r="F106" s="52"/>
      <c r="G106" s="52"/>
      <c r="H106" s="52"/>
      <c r="I106" s="52"/>
      <c r="J106" s="11">
        <f t="shared" si="12"/>
        <v>0</v>
      </c>
      <c r="K106" s="5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11">
        <f t="shared" si="13"/>
        <v>0</v>
      </c>
      <c r="X106" s="13">
        <f t="shared" si="14"/>
        <v>0</v>
      </c>
      <c r="Z106" s="52"/>
      <c r="AA106" s="52"/>
      <c r="AC106" s="13">
        <f t="shared" si="15"/>
        <v>0</v>
      </c>
      <c r="AD106" s="13">
        <f t="shared" si="17"/>
        <v>0</v>
      </c>
      <c r="AF106" s="10"/>
      <c r="AG106" s="17">
        <f t="shared" si="18"/>
        <v>10000</v>
      </c>
      <c r="AI106" s="52"/>
      <c r="AJ106" s="52"/>
      <c r="AK106" s="52"/>
      <c r="AL106" s="52"/>
      <c r="AM106" s="15">
        <f t="shared" si="16"/>
        <v>0</v>
      </c>
      <c r="AO106" s="55">
        <f t="shared" si="19"/>
        <v>144910.6</v>
      </c>
    </row>
    <row r="107" spans="1:41" x14ac:dyDescent="0.3">
      <c r="A107" s="61">
        <v>40917</v>
      </c>
      <c r="B107" s="63" t="s">
        <v>38</v>
      </c>
      <c r="C107" s="63" t="str">
        <f t="shared" si="10"/>
        <v>1_1</v>
      </c>
      <c r="D107" s="64">
        <f t="shared" si="11"/>
        <v>1</v>
      </c>
      <c r="E107" s="52"/>
      <c r="F107" s="52"/>
      <c r="G107" s="52"/>
      <c r="H107" s="52"/>
      <c r="I107" s="52"/>
      <c r="J107" s="11">
        <f t="shared" si="12"/>
        <v>0</v>
      </c>
      <c r="K107" s="5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11">
        <f t="shared" si="13"/>
        <v>0</v>
      </c>
      <c r="X107" s="13">
        <f t="shared" si="14"/>
        <v>0</v>
      </c>
      <c r="Z107" s="52"/>
      <c r="AA107" s="52"/>
      <c r="AC107" s="13">
        <f t="shared" si="15"/>
        <v>0</v>
      </c>
      <c r="AD107" s="13">
        <f t="shared" si="17"/>
        <v>0</v>
      </c>
      <c r="AF107" s="10"/>
      <c r="AG107" s="17">
        <f t="shared" si="18"/>
        <v>10000</v>
      </c>
      <c r="AI107" s="52"/>
      <c r="AJ107" s="52"/>
      <c r="AK107" s="52"/>
      <c r="AL107" s="52"/>
      <c r="AM107" s="15">
        <f t="shared" si="16"/>
        <v>0</v>
      </c>
      <c r="AO107" s="55">
        <f t="shared" si="19"/>
        <v>144910.6</v>
      </c>
    </row>
    <row r="108" spans="1:41" x14ac:dyDescent="0.3">
      <c r="A108" s="61">
        <v>40918</v>
      </c>
      <c r="B108" s="63" t="s">
        <v>39</v>
      </c>
      <c r="C108" s="63" t="str">
        <f t="shared" si="10"/>
        <v>1_1</v>
      </c>
      <c r="D108" s="64">
        <f t="shared" si="11"/>
        <v>1</v>
      </c>
      <c r="E108" s="52"/>
      <c r="F108" s="52"/>
      <c r="G108" s="52"/>
      <c r="H108" s="52"/>
      <c r="I108" s="52"/>
      <c r="J108" s="11">
        <f t="shared" si="12"/>
        <v>0</v>
      </c>
      <c r="K108" s="5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11">
        <f t="shared" si="13"/>
        <v>0</v>
      </c>
      <c r="X108" s="13">
        <f t="shared" si="14"/>
        <v>0</v>
      </c>
      <c r="Z108" s="52"/>
      <c r="AA108" s="52"/>
      <c r="AC108" s="13">
        <f t="shared" si="15"/>
        <v>0</v>
      </c>
      <c r="AD108" s="13">
        <f t="shared" si="17"/>
        <v>0</v>
      </c>
      <c r="AF108" s="10"/>
      <c r="AG108" s="17">
        <f t="shared" si="18"/>
        <v>10000</v>
      </c>
      <c r="AI108" s="52"/>
      <c r="AJ108" s="52"/>
      <c r="AK108" s="52"/>
      <c r="AL108" s="52"/>
      <c r="AM108" s="15">
        <f t="shared" si="16"/>
        <v>0</v>
      </c>
      <c r="AO108" s="55">
        <f t="shared" si="19"/>
        <v>144910.6</v>
      </c>
    </row>
    <row r="109" spans="1:41" x14ac:dyDescent="0.3">
      <c r="A109" s="61">
        <v>40919</v>
      </c>
      <c r="B109" s="63" t="s">
        <v>40</v>
      </c>
      <c r="C109" s="63" t="str">
        <f t="shared" si="10"/>
        <v>1_1</v>
      </c>
      <c r="D109" s="64">
        <f t="shared" si="11"/>
        <v>1</v>
      </c>
      <c r="E109" s="52"/>
      <c r="F109" s="52"/>
      <c r="G109" s="52"/>
      <c r="H109" s="52"/>
      <c r="I109" s="52"/>
      <c r="J109" s="11">
        <f t="shared" si="12"/>
        <v>0</v>
      </c>
      <c r="K109" s="5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11">
        <f t="shared" si="13"/>
        <v>0</v>
      </c>
      <c r="X109" s="13">
        <f t="shared" si="14"/>
        <v>0</v>
      </c>
      <c r="Z109" s="52"/>
      <c r="AA109" s="52"/>
      <c r="AC109" s="13">
        <f t="shared" si="15"/>
        <v>0</v>
      </c>
      <c r="AD109" s="13">
        <f t="shared" si="17"/>
        <v>0</v>
      </c>
      <c r="AF109" s="10"/>
      <c r="AG109" s="17">
        <f t="shared" si="18"/>
        <v>10000</v>
      </c>
      <c r="AI109" s="52">
        <v>31692</v>
      </c>
      <c r="AJ109" s="52"/>
      <c r="AK109" s="52"/>
      <c r="AL109" s="52"/>
      <c r="AM109" s="15">
        <f t="shared" si="16"/>
        <v>31692</v>
      </c>
      <c r="AO109" s="55">
        <f t="shared" si="19"/>
        <v>176602.6</v>
      </c>
    </row>
    <row r="110" spans="1:41" x14ac:dyDescent="0.3">
      <c r="A110" s="61">
        <v>40920</v>
      </c>
      <c r="B110" s="63" t="s">
        <v>41</v>
      </c>
      <c r="C110" s="63" t="str">
        <f t="shared" si="10"/>
        <v>1_1</v>
      </c>
      <c r="D110" s="64">
        <f t="shared" si="11"/>
        <v>1</v>
      </c>
      <c r="E110" s="52"/>
      <c r="F110" s="52"/>
      <c r="G110" s="52"/>
      <c r="H110" s="52"/>
      <c r="I110" s="52"/>
      <c r="J110" s="11">
        <f t="shared" si="12"/>
        <v>0</v>
      </c>
      <c r="K110" s="5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11">
        <f t="shared" si="13"/>
        <v>0</v>
      </c>
      <c r="X110" s="13">
        <f t="shared" si="14"/>
        <v>0</v>
      </c>
      <c r="Z110" s="52"/>
      <c r="AA110" s="52"/>
      <c r="AC110" s="13">
        <f t="shared" si="15"/>
        <v>0</v>
      </c>
      <c r="AD110" s="13">
        <f t="shared" si="17"/>
        <v>0</v>
      </c>
      <c r="AF110" s="10"/>
      <c r="AG110" s="17">
        <f t="shared" si="18"/>
        <v>10000</v>
      </c>
      <c r="AI110" s="52"/>
      <c r="AJ110" s="52"/>
      <c r="AK110" s="52"/>
      <c r="AL110" s="52"/>
      <c r="AM110" s="15">
        <f t="shared" si="16"/>
        <v>0</v>
      </c>
      <c r="AO110" s="55">
        <f t="shared" si="19"/>
        <v>176602.6</v>
      </c>
    </row>
    <row r="111" spans="1:41" x14ac:dyDescent="0.3">
      <c r="A111" s="61">
        <v>40921</v>
      </c>
      <c r="B111" s="63" t="s">
        <v>42</v>
      </c>
      <c r="C111" s="63" t="str">
        <f t="shared" si="10"/>
        <v>1_1</v>
      </c>
      <c r="D111" s="64">
        <f t="shared" si="11"/>
        <v>1</v>
      </c>
      <c r="E111" s="52"/>
      <c r="F111" s="52"/>
      <c r="G111" s="52"/>
      <c r="H111" s="52"/>
      <c r="I111" s="52"/>
      <c r="J111" s="11">
        <f t="shared" si="12"/>
        <v>0</v>
      </c>
      <c r="K111" s="5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11">
        <f t="shared" si="13"/>
        <v>0</v>
      </c>
      <c r="X111" s="13">
        <f t="shared" si="14"/>
        <v>0</v>
      </c>
      <c r="Z111" s="52"/>
      <c r="AA111" s="52"/>
      <c r="AC111" s="13">
        <f t="shared" si="15"/>
        <v>0</v>
      </c>
      <c r="AD111" s="13">
        <f t="shared" si="17"/>
        <v>0</v>
      </c>
      <c r="AF111" s="10"/>
      <c r="AG111" s="17">
        <f t="shared" si="18"/>
        <v>10000</v>
      </c>
      <c r="AI111" s="52"/>
      <c r="AJ111" s="52"/>
      <c r="AK111" s="52"/>
      <c r="AL111" s="52"/>
      <c r="AM111" s="15">
        <f t="shared" si="16"/>
        <v>0</v>
      </c>
      <c r="AO111" s="55">
        <f t="shared" si="19"/>
        <v>176602.6</v>
      </c>
    </row>
    <row r="112" spans="1:41" x14ac:dyDescent="0.3">
      <c r="A112" s="61">
        <v>40922</v>
      </c>
      <c r="B112" s="62" t="s">
        <v>36</v>
      </c>
      <c r="C112" s="63" t="str">
        <f t="shared" si="10"/>
        <v>1_1</v>
      </c>
      <c r="D112" s="64">
        <f t="shared" si="11"/>
        <v>1</v>
      </c>
      <c r="E112" s="52"/>
      <c r="F112" s="52"/>
      <c r="G112" s="52"/>
      <c r="H112" s="52"/>
      <c r="I112" s="52"/>
      <c r="J112" s="11">
        <f t="shared" si="12"/>
        <v>0</v>
      </c>
      <c r="K112" s="5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11">
        <f t="shared" si="13"/>
        <v>0</v>
      </c>
      <c r="X112" s="13">
        <f t="shared" si="14"/>
        <v>0</v>
      </c>
      <c r="Z112" s="52"/>
      <c r="AA112" s="52"/>
      <c r="AC112" s="13">
        <f t="shared" si="15"/>
        <v>0</v>
      </c>
      <c r="AD112" s="13">
        <f t="shared" si="17"/>
        <v>0</v>
      </c>
      <c r="AF112" s="10"/>
      <c r="AG112" s="17">
        <f t="shared" si="18"/>
        <v>10000</v>
      </c>
      <c r="AI112" s="52"/>
      <c r="AJ112" s="52"/>
      <c r="AK112" s="52"/>
      <c r="AL112" s="52"/>
      <c r="AM112" s="15">
        <f t="shared" si="16"/>
        <v>0</v>
      </c>
      <c r="AO112" s="55">
        <f t="shared" si="19"/>
        <v>176602.6</v>
      </c>
    </row>
    <row r="113" spans="1:41" x14ac:dyDescent="0.3">
      <c r="A113" s="61">
        <v>40923</v>
      </c>
      <c r="B113" s="62" t="s">
        <v>37</v>
      </c>
      <c r="C113" s="63" t="str">
        <f t="shared" si="10"/>
        <v>1_1</v>
      </c>
      <c r="D113" s="64">
        <f t="shared" si="11"/>
        <v>1</v>
      </c>
      <c r="E113" s="52"/>
      <c r="F113" s="52"/>
      <c r="G113" s="52"/>
      <c r="H113" s="52"/>
      <c r="I113" s="52"/>
      <c r="J113" s="11">
        <f t="shared" si="12"/>
        <v>0</v>
      </c>
      <c r="K113" s="5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11">
        <f t="shared" si="13"/>
        <v>0</v>
      </c>
      <c r="X113" s="13">
        <f t="shared" si="14"/>
        <v>0</v>
      </c>
      <c r="Z113" s="52"/>
      <c r="AA113" s="52"/>
      <c r="AC113" s="13">
        <f t="shared" si="15"/>
        <v>0</v>
      </c>
      <c r="AD113" s="13">
        <f t="shared" si="17"/>
        <v>0</v>
      </c>
      <c r="AF113" s="10"/>
      <c r="AG113" s="17">
        <f t="shared" si="18"/>
        <v>10000</v>
      </c>
      <c r="AI113" s="52"/>
      <c r="AJ113" s="52"/>
      <c r="AK113" s="52"/>
      <c r="AL113" s="52"/>
      <c r="AM113" s="15">
        <f t="shared" si="16"/>
        <v>0</v>
      </c>
      <c r="AO113" s="55">
        <f t="shared" si="19"/>
        <v>176602.6</v>
      </c>
    </row>
    <row r="114" spans="1:41" x14ac:dyDescent="0.3">
      <c r="A114" s="61">
        <v>40924</v>
      </c>
      <c r="B114" s="63" t="s">
        <v>38</v>
      </c>
      <c r="C114" s="63" t="str">
        <f t="shared" si="10"/>
        <v>1_2</v>
      </c>
      <c r="D114" s="64">
        <f t="shared" si="11"/>
        <v>1</v>
      </c>
      <c r="E114" s="52"/>
      <c r="F114" s="52"/>
      <c r="G114" s="52"/>
      <c r="H114" s="52"/>
      <c r="I114" s="52"/>
      <c r="J114" s="11">
        <f t="shared" si="12"/>
        <v>0</v>
      </c>
      <c r="K114" s="5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11">
        <f t="shared" si="13"/>
        <v>0</v>
      </c>
      <c r="X114" s="13">
        <f t="shared" si="14"/>
        <v>0</v>
      </c>
      <c r="Z114" s="52"/>
      <c r="AA114" s="52"/>
      <c r="AC114" s="13">
        <f t="shared" si="15"/>
        <v>0</v>
      </c>
      <c r="AD114" s="13">
        <f t="shared" si="17"/>
        <v>0</v>
      </c>
      <c r="AF114" s="10"/>
      <c r="AG114" s="17">
        <f t="shared" si="18"/>
        <v>10000</v>
      </c>
      <c r="AI114" s="52"/>
      <c r="AJ114" s="52"/>
      <c r="AK114" s="52"/>
      <c r="AL114" s="52"/>
      <c r="AM114" s="15">
        <f t="shared" si="16"/>
        <v>0</v>
      </c>
      <c r="AO114" s="55">
        <f t="shared" si="19"/>
        <v>176602.6</v>
      </c>
    </row>
    <row r="115" spans="1:41" x14ac:dyDescent="0.3">
      <c r="A115" s="61">
        <v>40925</v>
      </c>
      <c r="B115" s="63" t="s">
        <v>39</v>
      </c>
      <c r="C115" s="63" t="str">
        <f t="shared" si="10"/>
        <v>1_2</v>
      </c>
      <c r="D115" s="64">
        <f t="shared" si="11"/>
        <v>1</v>
      </c>
      <c r="E115" s="52"/>
      <c r="F115" s="52"/>
      <c r="G115" s="52"/>
      <c r="H115" s="52"/>
      <c r="I115" s="52"/>
      <c r="J115" s="11">
        <f t="shared" si="12"/>
        <v>0</v>
      </c>
      <c r="K115" s="5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11">
        <f t="shared" si="13"/>
        <v>0</v>
      </c>
      <c r="X115" s="13">
        <f t="shared" si="14"/>
        <v>0</v>
      </c>
      <c r="Z115" s="52"/>
      <c r="AA115" s="52"/>
      <c r="AC115" s="13">
        <f t="shared" si="15"/>
        <v>0</v>
      </c>
      <c r="AD115" s="13">
        <f t="shared" si="17"/>
        <v>0</v>
      </c>
      <c r="AF115" s="10"/>
      <c r="AG115" s="17">
        <f t="shared" si="18"/>
        <v>10000</v>
      </c>
      <c r="AI115" s="52"/>
      <c r="AJ115" s="52"/>
      <c r="AK115" s="52"/>
      <c r="AL115" s="52"/>
      <c r="AM115" s="15">
        <f t="shared" si="16"/>
        <v>0</v>
      </c>
      <c r="AO115" s="55">
        <f t="shared" si="19"/>
        <v>176602.6</v>
      </c>
    </row>
    <row r="116" spans="1:41" x14ac:dyDescent="0.3">
      <c r="A116" s="61">
        <v>40926</v>
      </c>
      <c r="B116" s="63" t="s">
        <v>40</v>
      </c>
      <c r="C116" s="63" t="str">
        <f t="shared" si="10"/>
        <v>1_2</v>
      </c>
      <c r="D116" s="64">
        <f t="shared" si="11"/>
        <v>1</v>
      </c>
      <c r="E116" s="52"/>
      <c r="F116" s="52"/>
      <c r="G116" s="52"/>
      <c r="H116" s="52"/>
      <c r="I116" s="52"/>
      <c r="J116" s="11">
        <f t="shared" si="12"/>
        <v>0</v>
      </c>
      <c r="K116" s="5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11">
        <f t="shared" si="13"/>
        <v>0</v>
      </c>
      <c r="X116" s="13">
        <f t="shared" si="14"/>
        <v>0</v>
      </c>
      <c r="Z116" s="52"/>
      <c r="AA116" s="52"/>
      <c r="AC116" s="13">
        <f t="shared" si="15"/>
        <v>0</v>
      </c>
      <c r="AD116" s="13">
        <f t="shared" si="17"/>
        <v>0</v>
      </c>
      <c r="AF116" s="10"/>
      <c r="AG116" s="17">
        <f t="shared" si="18"/>
        <v>10000</v>
      </c>
      <c r="AI116" s="52"/>
      <c r="AJ116" s="52"/>
      <c r="AK116" s="52"/>
      <c r="AL116" s="52"/>
      <c r="AM116" s="15">
        <f t="shared" si="16"/>
        <v>0</v>
      </c>
      <c r="AO116" s="55">
        <f t="shared" si="19"/>
        <v>176602.6</v>
      </c>
    </row>
    <row r="117" spans="1:41" x14ac:dyDescent="0.3">
      <c r="A117" s="61">
        <v>40927</v>
      </c>
      <c r="B117" s="63" t="s">
        <v>41</v>
      </c>
      <c r="C117" s="63" t="str">
        <f t="shared" si="10"/>
        <v>1_2</v>
      </c>
      <c r="D117" s="64">
        <f t="shared" si="11"/>
        <v>1</v>
      </c>
      <c r="E117" s="52"/>
      <c r="F117" s="52"/>
      <c r="G117" s="52"/>
      <c r="H117" s="52"/>
      <c r="I117" s="52"/>
      <c r="J117" s="11">
        <f t="shared" si="12"/>
        <v>0</v>
      </c>
      <c r="K117" s="5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11">
        <f t="shared" si="13"/>
        <v>0</v>
      </c>
      <c r="X117" s="13">
        <f t="shared" si="14"/>
        <v>0</v>
      </c>
      <c r="Z117" s="52"/>
      <c r="AA117" s="52"/>
      <c r="AC117" s="13">
        <f t="shared" si="15"/>
        <v>0</v>
      </c>
      <c r="AD117" s="13">
        <f t="shared" si="17"/>
        <v>0</v>
      </c>
      <c r="AF117" s="10"/>
      <c r="AG117" s="17">
        <f t="shared" si="18"/>
        <v>10000</v>
      </c>
      <c r="AI117" s="52"/>
      <c r="AJ117" s="52"/>
      <c r="AK117" s="52"/>
      <c r="AL117" s="52"/>
      <c r="AM117" s="15">
        <f t="shared" si="16"/>
        <v>0</v>
      </c>
      <c r="AO117" s="55">
        <f t="shared" si="19"/>
        <v>176602.6</v>
      </c>
    </row>
    <row r="118" spans="1:41" x14ac:dyDescent="0.3">
      <c r="A118" s="61">
        <v>40928</v>
      </c>
      <c r="B118" s="63" t="s">
        <v>42</v>
      </c>
      <c r="C118" s="63" t="str">
        <f t="shared" si="10"/>
        <v>1_2</v>
      </c>
      <c r="D118" s="64">
        <f t="shared" si="11"/>
        <v>1</v>
      </c>
      <c r="E118" s="52"/>
      <c r="F118" s="52"/>
      <c r="G118" s="52"/>
      <c r="H118" s="52"/>
      <c r="I118" s="52"/>
      <c r="J118" s="11">
        <f t="shared" si="12"/>
        <v>0</v>
      </c>
      <c r="K118" s="5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11">
        <f t="shared" si="13"/>
        <v>0</v>
      </c>
      <c r="X118" s="13">
        <f t="shared" si="14"/>
        <v>0</v>
      </c>
      <c r="Z118" s="52"/>
      <c r="AA118" s="52"/>
      <c r="AC118" s="13">
        <f t="shared" si="15"/>
        <v>0</v>
      </c>
      <c r="AD118" s="13">
        <f t="shared" si="17"/>
        <v>0</v>
      </c>
      <c r="AF118" s="10"/>
      <c r="AG118" s="17">
        <f t="shared" si="18"/>
        <v>10000</v>
      </c>
      <c r="AI118" s="52"/>
      <c r="AJ118" s="52"/>
      <c r="AK118" s="52"/>
      <c r="AL118" s="52"/>
      <c r="AM118" s="15">
        <f t="shared" si="16"/>
        <v>0</v>
      </c>
      <c r="AO118" s="55">
        <f t="shared" si="19"/>
        <v>176602.6</v>
      </c>
    </row>
    <row r="119" spans="1:41" x14ac:dyDescent="0.3">
      <c r="A119" s="61">
        <v>40929</v>
      </c>
      <c r="B119" s="62" t="s">
        <v>36</v>
      </c>
      <c r="C119" s="63" t="str">
        <f t="shared" si="10"/>
        <v>1_2</v>
      </c>
      <c r="D119" s="64">
        <f t="shared" si="11"/>
        <v>1</v>
      </c>
      <c r="E119" s="52"/>
      <c r="F119" s="52"/>
      <c r="G119" s="52"/>
      <c r="H119" s="52"/>
      <c r="I119" s="52"/>
      <c r="J119" s="11">
        <f t="shared" si="12"/>
        <v>0</v>
      </c>
      <c r="K119" s="5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11">
        <f t="shared" si="13"/>
        <v>0</v>
      </c>
      <c r="X119" s="13">
        <f t="shared" si="14"/>
        <v>0</v>
      </c>
      <c r="Z119" s="52"/>
      <c r="AA119" s="52"/>
      <c r="AC119" s="13">
        <f t="shared" si="15"/>
        <v>0</v>
      </c>
      <c r="AD119" s="13">
        <f t="shared" si="17"/>
        <v>0</v>
      </c>
      <c r="AF119" s="10"/>
      <c r="AG119" s="17">
        <f t="shared" si="18"/>
        <v>10000</v>
      </c>
      <c r="AI119" s="52"/>
      <c r="AJ119" s="52"/>
      <c r="AK119" s="52"/>
      <c r="AL119" s="52"/>
      <c r="AM119" s="15">
        <f t="shared" si="16"/>
        <v>0</v>
      </c>
      <c r="AO119" s="55">
        <f t="shared" si="19"/>
        <v>176602.6</v>
      </c>
    </row>
    <row r="120" spans="1:41" x14ac:dyDescent="0.3">
      <c r="A120" s="61">
        <v>40930</v>
      </c>
      <c r="B120" s="62" t="s">
        <v>37</v>
      </c>
      <c r="C120" s="63" t="str">
        <f t="shared" si="10"/>
        <v>1_2</v>
      </c>
      <c r="D120" s="64">
        <f t="shared" si="11"/>
        <v>1</v>
      </c>
      <c r="E120" s="52"/>
      <c r="F120" s="52"/>
      <c r="G120" s="52"/>
      <c r="H120" s="52"/>
      <c r="I120" s="52"/>
      <c r="J120" s="11">
        <f t="shared" si="12"/>
        <v>0</v>
      </c>
      <c r="K120" s="5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11">
        <f t="shared" si="13"/>
        <v>0</v>
      </c>
      <c r="X120" s="13">
        <f t="shared" si="14"/>
        <v>0</v>
      </c>
      <c r="Z120" s="52"/>
      <c r="AA120" s="52"/>
      <c r="AC120" s="13">
        <f t="shared" si="15"/>
        <v>0</v>
      </c>
      <c r="AD120" s="13">
        <f t="shared" si="17"/>
        <v>0</v>
      </c>
      <c r="AF120" s="10"/>
      <c r="AG120" s="17">
        <f t="shared" si="18"/>
        <v>10000</v>
      </c>
      <c r="AI120" s="52"/>
      <c r="AJ120" s="52"/>
      <c r="AK120" s="52"/>
      <c r="AL120" s="52"/>
      <c r="AM120" s="15">
        <f t="shared" si="16"/>
        <v>0</v>
      </c>
      <c r="AO120" s="55">
        <f t="shared" si="19"/>
        <v>176602.6</v>
      </c>
    </row>
    <row r="121" spans="1:41" x14ac:dyDescent="0.3">
      <c r="A121" s="61">
        <v>40931</v>
      </c>
      <c r="B121" s="63" t="s">
        <v>38</v>
      </c>
      <c r="C121" s="63" t="str">
        <f t="shared" si="10"/>
        <v>1_2</v>
      </c>
      <c r="D121" s="64">
        <f t="shared" si="11"/>
        <v>1</v>
      </c>
      <c r="E121" s="52"/>
      <c r="F121" s="52"/>
      <c r="G121" s="52"/>
      <c r="H121" s="52"/>
      <c r="I121" s="52"/>
      <c r="J121" s="11">
        <f t="shared" si="12"/>
        <v>0</v>
      </c>
      <c r="K121" s="5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11">
        <f t="shared" si="13"/>
        <v>0</v>
      </c>
      <c r="X121" s="13">
        <f t="shared" si="14"/>
        <v>0</v>
      </c>
      <c r="Z121" s="52"/>
      <c r="AA121" s="52"/>
      <c r="AC121" s="13">
        <f t="shared" si="15"/>
        <v>0</v>
      </c>
      <c r="AD121" s="13">
        <f t="shared" si="17"/>
        <v>0</v>
      </c>
      <c r="AF121" s="10"/>
      <c r="AG121" s="17">
        <f t="shared" si="18"/>
        <v>10000</v>
      </c>
      <c r="AI121" s="52"/>
      <c r="AJ121" s="52"/>
      <c r="AK121" s="52"/>
      <c r="AL121" s="52"/>
      <c r="AM121" s="15">
        <f t="shared" si="16"/>
        <v>0</v>
      </c>
      <c r="AO121" s="55">
        <f t="shared" si="19"/>
        <v>176602.6</v>
      </c>
    </row>
    <row r="122" spans="1:41" x14ac:dyDescent="0.3">
      <c r="A122" s="61">
        <v>40932</v>
      </c>
      <c r="B122" s="63" t="s">
        <v>39</v>
      </c>
      <c r="C122" s="63" t="str">
        <f t="shared" si="10"/>
        <v>1_2</v>
      </c>
      <c r="D122" s="64">
        <f t="shared" si="11"/>
        <v>1</v>
      </c>
      <c r="E122" s="52"/>
      <c r="F122" s="52"/>
      <c r="G122" s="52"/>
      <c r="H122" s="52"/>
      <c r="I122" s="52"/>
      <c r="J122" s="11">
        <f t="shared" si="12"/>
        <v>0</v>
      </c>
      <c r="K122" s="5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11">
        <f t="shared" si="13"/>
        <v>0</v>
      </c>
      <c r="X122" s="13">
        <f t="shared" si="14"/>
        <v>0</v>
      </c>
      <c r="Z122" s="52"/>
      <c r="AA122" s="52"/>
      <c r="AC122" s="13">
        <f t="shared" si="15"/>
        <v>0</v>
      </c>
      <c r="AD122" s="13">
        <f t="shared" si="17"/>
        <v>0</v>
      </c>
      <c r="AF122" s="10"/>
      <c r="AG122" s="17">
        <f t="shared" si="18"/>
        <v>10000</v>
      </c>
      <c r="AI122" s="52"/>
      <c r="AJ122" s="52"/>
      <c r="AK122" s="52"/>
      <c r="AL122" s="52"/>
      <c r="AM122" s="15">
        <f t="shared" si="16"/>
        <v>0</v>
      </c>
      <c r="AO122" s="55">
        <f t="shared" si="19"/>
        <v>176602.6</v>
      </c>
    </row>
    <row r="123" spans="1:41" x14ac:dyDescent="0.3">
      <c r="A123" s="61">
        <v>40933</v>
      </c>
      <c r="B123" s="63" t="s">
        <v>40</v>
      </c>
      <c r="C123" s="63" t="str">
        <f t="shared" si="10"/>
        <v>1_2</v>
      </c>
      <c r="D123" s="64">
        <f t="shared" si="11"/>
        <v>1</v>
      </c>
      <c r="E123" s="52"/>
      <c r="F123" s="52"/>
      <c r="G123" s="52"/>
      <c r="H123" s="52"/>
      <c r="I123" s="52"/>
      <c r="J123" s="11">
        <f t="shared" si="12"/>
        <v>0</v>
      </c>
      <c r="K123" s="5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11">
        <f t="shared" si="13"/>
        <v>0</v>
      </c>
      <c r="X123" s="13">
        <f t="shared" si="14"/>
        <v>0</v>
      </c>
      <c r="Z123" s="52"/>
      <c r="AA123" s="52"/>
      <c r="AC123" s="13">
        <f t="shared" si="15"/>
        <v>0</v>
      </c>
      <c r="AD123" s="13">
        <f t="shared" si="17"/>
        <v>0</v>
      </c>
      <c r="AF123" s="10"/>
      <c r="AG123" s="17">
        <f t="shared" si="18"/>
        <v>10000</v>
      </c>
      <c r="AI123" s="52"/>
      <c r="AJ123" s="52"/>
      <c r="AK123" s="52"/>
      <c r="AL123" s="52"/>
      <c r="AM123" s="15">
        <f t="shared" si="16"/>
        <v>0</v>
      </c>
      <c r="AO123" s="55">
        <f t="shared" si="19"/>
        <v>176602.6</v>
      </c>
    </row>
    <row r="124" spans="1:41" x14ac:dyDescent="0.3">
      <c r="A124" s="61">
        <v>40934</v>
      </c>
      <c r="B124" s="63" t="s">
        <v>41</v>
      </c>
      <c r="C124" s="63" t="str">
        <f t="shared" si="10"/>
        <v>1_2</v>
      </c>
      <c r="D124" s="64">
        <f t="shared" si="11"/>
        <v>1</v>
      </c>
      <c r="E124" s="52"/>
      <c r="F124" s="52"/>
      <c r="G124" s="52"/>
      <c r="H124" s="52"/>
      <c r="I124" s="52"/>
      <c r="J124" s="11">
        <f t="shared" si="12"/>
        <v>0</v>
      </c>
      <c r="K124" s="5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11">
        <f t="shared" si="13"/>
        <v>0</v>
      </c>
      <c r="X124" s="13">
        <f t="shared" si="14"/>
        <v>0</v>
      </c>
      <c r="Z124" s="52"/>
      <c r="AA124" s="52"/>
      <c r="AC124" s="13">
        <f t="shared" si="15"/>
        <v>0</v>
      </c>
      <c r="AD124" s="13">
        <f t="shared" si="17"/>
        <v>0</v>
      </c>
      <c r="AF124" s="10"/>
      <c r="AG124" s="17">
        <f t="shared" si="18"/>
        <v>10000</v>
      </c>
      <c r="AI124" s="52"/>
      <c r="AJ124" s="52"/>
      <c r="AK124" s="52"/>
      <c r="AL124" s="52"/>
      <c r="AM124" s="15">
        <f t="shared" si="16"/>
        <v>0</v>
      </c>
      <c r="AO124" s="55">
        <f t="shared" si="19"/>
        <v>176602.6</v>
      </c>
    </row>
    <row r="125" spans="1:41" x14ac:dyDescent="0.3">
      <c r="A125" s="61">
        <v>40935</v>
      </c>
      <c r="B125" s="63" t="s">
        <v>42</v>
      </c>
      <c r="C125" s="63" t="str">
        <f t="shared" si="10"/>
        <v>1_2</v>
      </c>
      <c r="D125" s="64">
        <f t="shared" si="11"/>
        <v>1</v>
      </c>
      <c r="E125" s="52"/>
      <c r="F125" s="52"/>
      <c r="G125" s="52"/>
      <c r="H125" s="52"/>
      <c r="I125" s="52"/>
      <c r="J125" s="11">
        <f t="shared" si="12"/>
        <v>0</v>
      </c>
      <c r="K125" s="5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11">
        <f t="shared" si="13"/>
        <v>0</v>
      </c>
      <c r="X125" s="13">
        <f t="shared" si="14"/>
        <v>0</v>
      </c>
      <c r="Z125" s="52"/>
      <c r="AA125" s="52"/>
      <c r="AC125" s="13">
        <f t="shared" si="15"/>
        <v>0</v>
      </c>
      <c r="AD125" s="13">
        <f t="shared" si="17"/>
        <v>0</v>
      </c>
      <c r="AF125" s="10"/>
      <c r="AG125" s="17">
        <f t="shared" si="18"/>
        <v>10000</v>
      </c>
      <c r="AI125" s="52"/>
      <c r="AJ125" s="52"/>
      <c r="AK125" s="52"/>
      <c r="AL125" s="52"/>
      <c r="AM125" s="15">
        <f t="shared" si="16"/>
        <v>0</v>
      </c>
      <c r="AO125" s="55">
        <f t="shared" si="19"/>
        <v>176602.6</v>
      </c>
    </row>
    <row r="126" spans="1:41" x14ac:dyDescent="0.3">
      <c r="A126" s="61">
        <v>40936</v>
      </c>
      <c r="B126" s="62" t="s">
        <v>36</v>
      </c>
      <c r="C126" s="63" t="str">
        <f t="shared" si="10"/>
        <v>1_2</v>
      </c>
      <c r="D126" s="64">
        <f t="shared" si="11"/>
        <v>1</v>
      </c>
      <c r="E126" s="52"/>
      <c r="F126" s="52"/>
      <c r="G126" s="52"/>
      <c r="H126" s="52"/>
      <c r="I126" s="52"/>
      <c r="J126" s="11">
        <f t="shared" si="12"/>
        <v>0</v>
      </c>
      <c r="K126" s="5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11">
        <f t="shared" si="13"/>
        <v>0</v>
      </c>
      <c r="X126" s="13">
        <f t="shared" si="14"/>
        <v>0</v>
      </c>
      <c r="Z126" s="52"/>
      <c r="AA126" s="52"/>
      <c r="AC126" s="13">
        <f t="shared" si="15"/>
        <v>0</v>
      </c>
      <c r="AD126" s="13">
        <f t="shared" si="17"/>
        <v>0</v>
      </c>
      <c r="AF126" s="10"/>
      <c r="AG126" s="17">
        <f t="shared" si="18"/>
        <v>10000</v>
      </c>
      <c r="AI126" s="52"/>
      <c r="AJ126" s="52"/>
      <c r="AK126" s="52"/>
      <c r="AL126" s="52"/>
      <c r="AM126" s="15">
        <f t="shared" si="16"/>
        <v>0</v>
      </c>
      <c r="AO126" s="55">
        <f t="shared" si="19"/>
        <v>176602.6</v>
      </c>
    </row>
    <row r="127" spans="1:41" x14ac:dyDescent="0.3">
      <c r="A127" s="61">
        <v>40937</v>
      </c>
      <c r="B127" s="62" t="s">
        <v>37</v>
      </c>
      <c r="C127" s="63" t="str">
        <f t="shared" si="10"/>
        <v>1_2</v>
      </c>
      <c r="D127" s="64">
        <f t="shared" si="11"/>
        <v>1</v>
      </c>
      <c r="E127" s="52"/>
      <c r="F127" s="52"/>
      <c r="G127" s="52"/>
      <c r="H127" s="52"/>
      <c r="I127" s="52"/>
      <c r="J127" s="11">
        <f t="shared" si="12"/>
        <v>0</v>
      </c>
      <c r="K127" s="5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11">
        <f t="shared" si="13"/>
        <v>0</v>
      </c>
      <c r="X127" s="13">
        <f t="shared" si="14"/>
        <v>0</v>
      </c>
      <c r="Z127" s="52"/>
      <c r="AA127" s="52"/>
      <c r="AC127" s="13">
        <f t="shared" si="15"/>
        <v>0</v>
      </c>
      <c r="AD127" s="13">
        <f t="shared" si="17"/>
        <v>0</v>
      </c>
      <c r="AF127" s="10"/>
      <c r="AG127" s="17">
        <f t="shared" si="18"/>
        <v>10000</v>
      </c>
      <c r="AI127" s="52"/>
      <c r="AJ127" s="52"/>
      <c r="AK127" s="52"/>
      <c r="AL127" s="52"/>
      <c r="AM127" s="15">
        <f t="shared" si="16"/>
        <v>0</v>
      </c>
      <c r="AO127" s="55">
        <f t="shared" si="19"/>
        <v>176602.6</v>
      </c>
    </row>
    <row r="128" spans="1:41" x14ac:dyDescent="0.3">
      <c r="A128" s="61">
        <v>40938</v>
      </c>
      <c r="B128" s="63" t="s">
        <v>38</v>
      </c>
      <c r="C128" s="63" t="str">
        <f t="shared" si="10"/>
        <v>1_2</v>
      </c>
      <c r="D128" s="64">
        <f t="shared" si="11"/>
        <v>1</v>
      </c>
      <c r="E128" s="52"/>
      <c r="F128" s="52"/>
      <c r="G128" s="52"/>
      <c r="H128" s="52"/>
      <c r="I128" s="52"/>
      <c r="J128" s="11">
        <f t="shared" si="12"/>
        <v>0</v>
      </c>
      <c r="K128" s="5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11">
        <f t="shared" si="13"/>
        <v>0</v>
      </c>
      <c r="X128" s="13">
        <f t="shared" si="14"/>
        <v>0</v>
      </c>
      <c r="Z128" s="52"/>
      <c r="AA128" s="52"/>
      <c r="AC128" s="13">
        <f t="shared" si="15"/>
        <v>0</v>
      </c>
      <c r="AD128" s="13">
        <f t="shared" si="17"/>
        <v>0</v>
      </c>
      <c r="AF128" s="10"/>
      <c r="AG128" s="17">
        <f t="shared" si="18"/>
        <v>10000</v>
      </c>
      <c r="AI128" s="52"/>
      <c r="AJ128" s="52"/>
      <c r="AK128" s="52"/>
      <c r="AL128" s="52"/>
      <c r="AM128" s="15">
        <f t="shared" si="16"/>
        <v>0</v>
      </c>
      <c r="AO128" s="55">
        <f t="shared" si="19"/>
        <v>176602.6</v>
      </c>
    </row>
    <row r="129" spans="1:41" x14ac:dyDescent="0.3">
      <c r="A129" s="61">
        <v>40939</v>
      </c>
      <c r="B129" s="63" t="s">
        <v>39</v>
      </c>
      <c r="C129" s="63" t="str">
        <f t="shared" si="10"/>
        <v>1_2</v>
      </c>
      <c r="D129" s="64">
        <f t="shared" si="11"/>
        <v>1</v>
      </c>
      <c r="E129" s="52"/>
      <c r="F129" s="52"/>
      <c r="G129" s="52"/>
      <c r="H129" s="52"/>
      <c r="I129" s="52"/>
      <c r="J129" s="11">
        <f t="shared" si="12"/>
        <v>0</v>
      </c>
      <c r="K129" s="5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11">
        <f t="shared" si="13"/>
        <v>0</v>
      </c>
      <c r="X129" s="13">
        <f t="shared" si="14"/>
        <v>0</v>
      </c>
      <c r="Z129" s="52"/>
      <c r="AA129" s="52"/>
      <c r="AC129" s="13">
        <f t="shared" si="15"/>
        <v>0</v>
      </c>
      <c r="AD129" s="13">
        <f t="shared" si="17"/>
        <v>0</v>
      </c>
      <c r="AF129" s="10"/>
      <c r="AG129" s="17">
        <f t="shared" si="18"/>
        <v>10000</v>
      </c>
      <c r="AI129" s="52"/>
      <c r="AJ129" s="52"/>
      <c r="AK129" s="52"/>
      <c r="AL129" s="52"/>
      <c r="AM129" s="15">
        <f t="shared" si="16"/>
        <v>0</v>
      </c>
      <c r="AO129" s="55">
        <f t="shared" si="19"/>
        <v>176602.6</v>
      </c>
    </row>
    <row r="130" spans="1:41" x14ac:dyDescent="0.3">
      <c r="A130" s="61">
        <v>40940</v>
      </c>
      <c r="B130" s="63" t="s">
        <v>40</v>
      </c>
      <c r="C130" s="63" t="str">
        <f t="shared" si="10"/>
        <v>2_1</v>
      </c>
      <c r="D130" s="64">
        <f t="shared" si="11"/>
        <v>2</v>
      </c>
      <c r="E130" s="52"/>
      <c r="F130" s="52"/>
      <c r="G130" s="52"/>
      <c r="H130" s="52"/>
      <c r="I130" s="52"/>
      <c r="J130" s="11">
        <f t="shared" si="12"/>
        <v>0</v>
      </c>
      <c r="K130" s="5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11">
        <f t="shared" si="13"/>
        <v>0</v>
      </c>
      <c r="X130" s="13">
        <f t="shared" si="14"/>
        <v>0</v>
      </c>
      <c r="Z130" s="52"/>
      <c r="AA130" s="52"/>
      <c r="AC130" s="13">
        <f t="shared" si="15"/>
        <v>0</v>
      </c>
      <c r="AD130" s="13">
        <f t="shared" si="17"/>
        <v>0</v>
      </c>
      <c r="AF130" s="10"/>
      <c r="AG130" s="17">
        <f t="shared" si="18"/>
        <v>10000</v>
      </c>
      <c r="AI130" s="52">
        <v>16100</v>
      </c>
      <c r="AJ130" s="52"/>
      <c r="AK130" s="52"/>
      <c r="AL130" s="52"/>
      <c r="AM130" s="15">
        <f t="shared" si="16"/>
        <v>16100</v>
      </c>
      <c r="AO130" s="55">
        <f t="shared" si="19"/>
        <v>192702.6</v>
      </c>
    </row>
    <row r="131" spans="1:41" x14ac:dyDescent="0.3">
      <c r="A131" s="61">
        <v>40941</v>
      </c>
      <c r="B131" s="63" t="s">
        <v>41</v>
      </c>
      <c r="C131" s="63" t="str">
        <f t="shared" si="10"/>
        <v>2_1</v>
      </c>
      <c r="D131" s="64">
        <f t="shared" si="11"/>
        <v>2</v>
      </c>
      <c r="E131" s="52"/>
      <c r="F131" s="52"/>
      <c r="G131" s="52"/>
      <c r="H131" s="52"/>
      <c r="I131" s="52"/>
      <c r="J131" s="11">
        <f t="shared" si="12"/>
        <v>0</v>
      </c>
      <c r="K131" s="5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11">
        <f t="shared" si="13"/>
        <v>0</v>
      </c>
      <c r="X131" s="13">
        <f t="shared" si="14"/>
        <v>0</v>
      </c>
      <c r="Z131" s="52"/>
      <c r="AA131" s="52"/>
      <c r="AC131" s="13">
        <f t="shared" si="15"/>
        <v>0</v>
      </c>
      <c r="AD131" s="13">
        <f t="shared" si="17"/>
        <v>0</v>
      </c>
      <c r="AF131" s="10"/>
      <c r="AG131" s="17">
        <f t="shared" si="18"/>
        <v>10000</v>
      </c>
      <c r="AI131" s="52">
        <v>2050</v>
      </c>
      <c r="AJ131" s="52"/>
      <c r="AK131" s="52"/>
      <c r="AL131" s="52"/>
      <c r="AM131" s="15">
        <f t="shared" si="16"/>
        <v>2050</v>
      </c>
      <c r="AO131" s="55">
        <f t="shared" si="19"/>
        <v>194752.6</v>
      </c>
    </row>
    <row r="132" spans="1:41" x14ac:dyDescent="0.3">
      <c r="A132" s="61">
        <v>40942</v>
      </c>
      <c r="B132" s="63" t="s">
        <v>42</v>
      </c>
      <c r="C132" s="63" t="str">
        <f t="shared" si="10"/>
        <v>2_1</v>
      </c>
      <c r="D132" s="64">
        <f t="shared" si="11"/>
        <v>2</v>
      </c>
      <c r="E132" s="52"/>
      <c r="F132" s="52"/>
      <c r="G132" s="52"/>
      <c r="H132" s="52"/>
      <c r="I132" s="52"/>
      <c r="J132" s="11">
        <f t="shared" si="12"/>
        <v>0</v>
      </c>
      <c r="K132" s="5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11">
        <f t="shared" si="13"/>
        <v>0</v>
      </c>
      <c r="X132" s="13">
        <f t="shared" si="14"/>
        <v>0</v>
      </c>
      <c r="Z132" s="52"/>
      <c r="AA132" s="52"/>
      <c r="AC132" s="13">
        <f t="shared" si="15"/>
        <v>0</v>
      </c>
      <c r="AD132" s="13">
        <f t="shared" si="17"/>
        <v>0</v>
      </c>
      <c r="AF132" s="10"/>
      <c r="AG132" s="17">
        <f t="shared" si="18"/>
        <v>10000</v>
      </c>
      <c r="AI132" s="52"/>
      <c r="AJ132" s="52"/>
      <c r="AK132" s="52"/>
      <c r="AL132" s="52"/>
      <c r="AM132" s="15">
        <f t="shared" si="16"/>
        <v>0</v>
      </c>
      <c r="AO132" s="55">
        <f t="shared" si="19"/>
        <v>194752.6</v>
      </c>
    </row>
    <row r="133" spans="1:41" x14ac:dyDescent="0.3">
      <c r="A133" s="61">
        <v>40943</v>
      </c>
      <c r="B133" s="62" t="s">
        <v>36</v>
      </c>
      <c r="C133" s="63" t="str">
        <f t="shared" si="10"/>
        <v>2_1</v>
      </c>
      <c r="D133" s="64">
        <f t="shared" si="11"/>
        <v>2</v>
      </c>
      <c r="E133" s="52"/>
      <c r="F133" s="52"/>
      <c r="G133" s="52"/>
      <c r="H133" s="52"/>
      <c r="I133" s="52"/>
      <c r="J133" s="11">
        <f t="shared" si="12"/>
        <v>0</v>
      </c>
      <c r="K133" s="5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11">
        <f t="shared" si="13"/>
        <v>0</v>
      </c>
      <c r="X133" s="13">
        <f t="shared" si="14"/>
        <v>0</v>
      </c>
      <c r="Z133" s="52"/>
      <c r="AA133" s="52"/>
      <c r="AC133" s="13">
        <f t="shared" si="15"/>
        <v>0</v>
      </c>
      <c r="AD133" s="13">
        <f t="shared" si="17"/>
        <v>0</v>
      </c>
      <c r="AF133" s="10"/>
      <c r="AG133" s="17">
        <f t="shared" si="18"/>
        <v>10000</v>
      </c>
      <c r="AI133" s="52"/>
      <c r="AJ133" s="52"/>
      <c r="AK133" s="52"/>
      <c r="AL133" s="52"/>
      <c r="AM133" s="15">
        <f t="shared" si="16"/>
        <v>0</v>
      </c>
      <c r="AO133" s="55">
        <f t="shared" si="19"/>
        <v>194752.6</v>
      </c>
    </row>
    <row r="134" spans="1:41" x14ac:dyDescent="0.3">
      <c r="A134" s="61">
        <v>40944</v>
      </c>
      <c r="B134" s="62" t="s">
        <v>37</v>
      </c>
      <c r="C134" s="63" t="str">
        <f t="shared" si="10"/>
        <v>2_1</v>
      </c>
      <c r="D134" s="64">
        <f t="shared" si="11"/>
        <v>2</v>
      </c>
      <c r="E134" s="52"/>
      <c r="F134" s="52"/>
      <c r="G134" s="52"/>
      <c r="H134" s="52"/>
      <c r="I134" s="52"/>
      <c r="J134" s="11">
        <f t="shared" si="12"/>
        <v>0</v>
      </c>
      <c r="K134" s="5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11">
        <f t="shared" si="13"/>
        <v>0</v>
      </c>
      <c r="X134" s="13">
        <f t="shared" si="14"/>
        <v>0</v>
      </c>
      <c r="Z134" s="52"/>
      <c r="AA134" s="52"/>
      <c r="AC134" s="13">
        <f t="shared" si="15"/>
        <v>0</v>
      </c>
      <c r="AD134" s="13">
        <f t="shared" si="17"/>
        <v>0</v>
      </c>
      <c r="AF134" s="10"/>
      <c r="AG134" s="17">
        <f t="shared" si="18"/>
        <v>10000</v>
      </c>
      <c r="AI134" s="52"/>
      <c r="AJ134" s="52"/>
      <c r="AK134" s="52"/>
      <c r="AL134" s="52"/>
      <c r="AM134" s="15">
        <f t="shared" si="16"/>
        <v>0</v>
      </c>
      <c r="AO134" s="55">
        <f t="shared" si="19"/>
        <v>194752.6</v>
      </c>
    </row>
    <row r="135" spans="1:41" x14ac:dyDescent="0.3">
      <c r="A135" s="61">
        <v>40945</v>
      </c>
      <c r="B135" s="63" t="s">
        <v>38</v>
      </c>
      <c r="C135" s="63" t="str">
        <f t="shared" ref="C135:C198" si="20">D135&amp;"_"&amp;IF(DAY(A135)&gt;15,2,1)</f>
        <v>2_1</v>
      </c>
      <c r="D135" s="64">
        <f t="shared" ref="D135:D198" si="21">MONTH(A135)</f>
        <v>2</v>
      </c>
      <c r="E135" s="52"/>
      <c r="F135" s="52"/>
      <c r="G135" s="52"/>
      <c r="H135" s="52"/>
      <c r="I135" s="52"/>
      <c r="J135" s="11">
        <f t="shared" ref="J135:J198" si="22">SUM(E135:I135)</f>
        <v>0</v>
      </c>
      <c r="K135" s="5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11">
        <f t="shared" ref="V135:V198" si="23">SUM(L135:U135)</f>
        <v>0</v>
      </c>
      <c r="X135" s="13">
        <f t="shared" ref="X135:X198" si="24">+J135-V135</f>
        <v>0</v>
      </c>
      <c r="Z135" s="52"/>
      <c r="AA135" s="52"/>
      <c r="AC135" s="13">
        <f t="shared" ref="AC135:AC198" si="25">+X135-Z135-AA135</f>
        <v>0</v>
      </c>
      <c r="AD135" s="13">
        <f t="shared" si="17"/>
        <v>0</v>
      </c>
      <c r="AF135" s="10"/>
      <c r="AG135" s="17">
        <f t="shared" si="18"/>
        <v>10000</v>
      </c>
      <c r="AI135" s="52"/>
      <c r="AJ135" s="52"/>
      <c r="AK135" s="52"/>
      <c r="AL135" s="52"/>
      <c r="AM135" s="15">
        <f t="shared" ref="AM135:AM198" si="26">SUM(AI135:AL135)</f>
        <v>0</v>
      </c>
      <c r="AO135" s="55">
        <f t="shared" si="19"/>
        <v>194752.6</v>
      </c>
    </row>
    <row r="136" spans="1:41" x14ac:dyDescent="0.3">
      <c r="A136" s="61">
        <v>40946</v>
      </c>
      <c r="B136" s="63" t="s">
        <v>39</v>
      </c>
      <c r="C136" s="63" t="str">
        <f t="shared" si="20"/>
        <v>2_1</v>
      </c>
      <c r="D136" s="64">
        <f t="shared" si="21"/>
        <v>2</v>
      </c>
      <c r="E136" s="52"/>
      <c r="F136" s="52"/>
      <c r="G136" s="52"/>
      <c r="H136" s="52"/>
      <c r="I136" s="52"/>
      <c r="J136" s="11">
        <f t="shared" si="22"/>
        <v>0</v>
      </c>
      <c r="K136" s="5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11">
        <f t="shared" si="23"/>
        <v>0</v>
      </c>
      <c r="X136" s="13">
        <f t="shared" si="24"/>
        <v>0</v>
      </c>
      <c r="Z136" s="52"/>
      <c r="AA136" s="52"/>
      <c r="AC136" s="13">
        <f t="shared" si="25"/>
        <v>0</v>
      </c>
      <c r="AD136" s="13">
        <f t="shared" ref="AD136:AD199" si="27">+AD135+AC136</f>
        <v>0</v>
      </c>
      <c r="AF136" s="10"/>
      <c r="AG136" s="17">
        <f t="shared" ref="AG136:AG199" si="28">+AD136+$AF$7</f>
        <v>10000</v>
      </c>
      <c r="AI136" s="52"/>
      <c r="AJ136" s="52"/>
      <c r="AK136" s="52"/>
      <c r="AL136" s="52"/>
      <c r="AM136" s="15">
        <f t="shared" si="26"/>
        <v>0</v>
      </c>
      <c r="AO136" s="55">
        <f t="shared" ref="AO136:AO199" si="29">+AO135+AM136-E136-F136</f>
        <v>194752.6</v>
      </c>
    </row>
    <row r="137" spans="1:41" x14ac:dyDescent="0.3">
      <c r="A137" s="61">
        <v>40947</v>
      </c>
      <c r="B137" s="63" t="s">
        <v>40</v>
      </c>
      <c r="C137" s="63" t="str">
        <f t="shared" si="20"/>
        <v>2_1</v>
      </c>
      <c r="D137" s="64">
        <f t="shared" si="21"/>
        <v>2</v>
      </c>
      <c r="E137" s="52"/>
      <c r="F137" s="52"/>
      <c r="G137" s="52"/>
      <c r="H137" s="52"/>
      <c r="I137" s="52"/>
      <c r="J137" s="11">
        <f t="shared" si="22"/>
        <v>0</v>
      </c>
      <c r="K137" s="5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11">
        <f t="shared" si="23"/>
        <v>0</v>
      </c>
      <c r="X137" s="13">
        <f t="shared" si="24"/>
        <v>0</v>
      </c>
      <c r="Z137" s="52"/>
      <c r="AA137" s="52"/>
      <c r="AC137" s="13">
        <f t="shared" si="25"/>
        <v>0</v>
      </c>
      <c r="AD137" s="13">
        <f t="shared" si="27"/>
        <v>0</v>
      </c>
      <c r="AF137" s="10"/>
      <c r="AG137" s="17">
        <f t="shared" si="28"/>
        <v>10000</v>
      </c>
      <c r="AI137" s="52"/>
      <c r="AJ137" s="52"/>
      <c r="AK137" s="52"/>
      <c r="AL137" s="52"/>
      <c r="AM137" s="15">
        <f t="shared" si="26"/>
        <v>0</v>
      </c>
      <c r="AO137" s="55">
        <f t="shared" si="29"/>
        <v>194752.6</v>
      </c>
    </row>
    <row r="138" spans="1:41" x14ac:dyDescent="0.3">
      <c r="A138" s="61">
        <v>40948</v>
      </c>
      <c r="B138" s="63" t="s">
        <v>41</v>
      </c>
      <c r="C138" s="63" t="str">
        <f t="shared" si="20"/>
        <v>2_1</v>
      </c>
      <c r="D138" s="64">
        <f t="shared" si="21"/>
        <v>2</v>
      </c>
      <c r="E138" s="52"/>
      <c r="F138" s="52"/>
      <c r="G138" s="52"/>
      <c r="H138" s="52"/>
      <c r="I138" s="52"/>
      <c r="J138" s="11">
        <f t="shared" si="22"/>
        <v>0</v>
      </c>
      <c r="K138" s="5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11">
        <f t="shared" si="23"/>
        <v>0</v>
      </c>
      <c r="X138" s="13">
        <f t="shared" si="24"/>
        <v>0</v>
      </c>
      <c r="Z138" s="52"/>
      <c r="AA138" s="52"/>
      <c r="AC138" s="13">
        <f t="shared" si="25"/>
        <v>0</v>
      </c>
      <c r="AD138" s="13">
        <f t="shared" si="27"/>
        <v>0</v>
      </c>
      <c r="AF138" s="10"/>
      <c r="AG138" s="17">
        <f t="shared" si="28"/>
        <v>10000</v>
      </c>
      <c r="AI138" s="52"/>
      <c r="AJ138" s="52"/>
      <c r="AK138" s="52"/>
      <c r="AL138" s="52"/>
      <c r="AM138" s="15">
        <f t="shared" si="26"/>
        <v>0</v>
      </c>
      <c r="AO138" s="55">
        <f t="shared" si="29"/>
        <v>194752.6</v>
      </c>
    </row>
    <row r="139" spans="1:41" x14ac:dyDescent="0.3">
      <c r="A139" s="61">
        <v>40949</v>
      </c>
      <c r="B139" s="63" t="s">
        <v>42</v>
      </c>
      <c r="C139" s="63" t="str">
        <f t="shared" si="20"/>
        <v>2_1</v>
      </c>
      <c r="D139" s="64">
        <f t="shared" si="21"/>
        <v>2</v>
      </c>
      <c r="E139" s="52"/>
      <c r="F139" s="52"/>
      <c r="G139" s="52"/>
      <c r="H139" s="52"/>
      <c r="I139" s="52"/>
      <c r="J139" s="11">
        <f t="shared" si="22"/>
        <v>0</v>
      </c>
      <c r="K139" s="5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11">
        <f t="shared" si="23"/>
        <v>0</v>
      </c>
      <c r="X139" s="13">
        <f t="shared" si="24"/>
        <v>0</v>
      </c>
      <c r="Z139" s="52"/>
      <c r="AA139" s="52"/>
      <c r="AC139" s="13">
        <f t="shared" si="25"/>
        <v>0</v>
      </c>
      <c r="AD139" s="13">
        <f t="shared" si="27"/>
        <v>0</v>
      </c>
      <c r="AF139" s="10"/>
      <c r="AG139" s="17">
        <f t="shared" si="28"/>
        <v>10000</v>
      </c>
      <c r="AI139" s="52"/>
      <c r="AJ139" s="52"/>
      <c r="AK139" s="52"/>
      <c r="AL139" s="52"/>
      <c r="AM139" s="15">
        <f t="shared" si="26"/>
        <v>0</v>
      </c>
      <c r="AO139" s="55">
        <f t="shared" si="29"/>
        <v>194752.6</v>
      </c>
    </row>
    <row r="140" spans="1:41" x14ac:dyDescent="0.3">
      <c r="A140" s="61">
        <v>40950</v>
      </c>
      <c r="B140" s="62" t="s">
        <v>36</v>
      </c>
      <c r="C140" s="63" t="str">
        <f t="shared" si="20"/>
        <v>2_1</v>
      </c>
      <c r="D140" s="64">
        <f t="shared" si="21"/>
        <v>2</v>
      </c>
      <c r="E140" s="52"/>
      <c r="F140" s="52"/>
      <c r="G140" s="52"/>
      <c r="H140" s="52"/>
      <c r="I140" s="52"/>
      <c r="J140" s="11">
        <f t="shared" si="22"/>
        <v>0</v>
      </c>
      <c r="K140" s="5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11">
        <f t="shared" si="23"/>
        <v>0</v>
      </c>
      <c r="X140" s="13">
        <f t="shared" si="24"/>
        <v>0</v>
      </c>
      <c r="Z140" s="52"/>
      <c r="AA140" s="52"/>
      <c r="AC140" s="13">
        <f t="shared" si="25"/>
        <v>0</v>
      </c>
      <c r="AD140" s="13">
        <f t="shared" si="27"/>
        <v>0</v>
      </c>
      <c r="AF140" s="10"/>
      <c r="AG140" s="17">
        <f t="shared" si="28"/>
        <v>10000</v>
      </c>
      <c r="AI140" s="52"/>
      <c r="AJ140" s="52"/>
      <c r="AK140" s="52"/>
      <c r="AL140" s="52"/>
      <c r="AM140" s="15">
        <f t="shared" si="26"/>
        <v>0</v>
      </c>
      <c r="AO140" s="55">
        <f t="shared" si="29"/>
        <v>194752.6</v>
      </c>
    </row>
    <row r="141" spans="1:41" x14ac:dyDescent="0.3">
      <c r="A141" s="61">
        <v>40951</v>
      </c>
      <c r="B141" s="62" t="s">
        <v>37</v>
      </c>
      <c r="C141" s="63" t="str">
        <f t="shared" si="20"/>
        <v>2_1</v>
      </c>
      <c r="D141" s="64">
        <f t="shared" si="21"/>
        <v>2</v>
      </c>
      <c r="E141" s="52"/>
      <c r="F141" s="52"/>
      <c r="G141" s="52"/>
      <c r="H141" s="52"/>
      <c r="I141" s="52"/>
      <c r="J141" s="11">
        <f t="shared" si="22"/>
        <v>0</v>
      </c>
      <c r="K141" s="5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11">
        <f t="shared" si="23"/>
        <v>0</v>
      </c>
      <c r="X141" s="13">
        <f t="shared" si="24"/>
        <v>0</v>
      </c>
      <c r="Z141" s="52"/>
      <c r="AA141" s="52"/>
      <c r="AC141" s="13">
        <f t="shared" si="25"/>
        <v>0</v>
      </c>
      <c r="AD141" s="13">
        <f t="shared" si="27"/>
        <v>0</v>
      </c>
      <c r="AF141" s="10"/>
      <c r="AG141" s="17">
        <f t="shared" si="28"/>
        <v>10000</v>
      </c>
      <c r="AI141" s="52"/>
      <c r="AJ141" s="52"/>
      <c r="AK141" s="52"/>
      <c r="AL141" s="52"/>
      <c r="AM141" s="15">
        <f t="shared" si="26"/>
        <v>0</v>
      </c>
      <c r="AO141" s="55">
        <f t="shared" si="29"/>
        <v>194752.6</v>
      </c>
    </row>
    <row r="142" spans="1:41" x14ac:dyDescent="0.3">
      <c r="A142" s="61">
        <v>40952</v>
      </c>
      <c r="B142" s="63" t="s">
        <v>38</v>
      </c>
      <c r="C142" s="63" t="str">
        <f t="shared" si="20"/>
        <v>2_1</v>
      </c>
      <c r="D142" s="64">
        <f t="shared" si="21"/>
        <v>2</v>
      </c>
      <c r="E142" s="52"/>
      <c r="F142" s="52"/>
      <c r="G142" s="52"/>
      <c r="H142" s="52"/>
      <c r="I142" s="52"/>
      <c r="J142" s="11">
        <f t="shared" si="22"/>
        <v>0</v>
      </c>
      <c r="K142" s="5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11">
        <f t="shared" si="23"/>
        <v>0</v>
      </c>
      <c r="X142" s="13">
        <f t="shared" si="24"/>
        <v>0</v>
      </c>
      <c r="Z142" s="52"/>
      <c r="AA142" s="52"/>
      <c r="AC142" s="13">
        <f t="shared" si="25"/>
        <v>0</v>
      </c>
      <c r="AD142" s="13">
        <f t="shared" si="27"/>
        <v>0</v>
      </c>
      <c r="AF142" s="10"/>
      <c r="AG142" s="17">
        <f t="shared" si="28"/>
        <v>10000</v>
      </c>
      <c r="AI142" s="52"/>
      <c r="AJ142" s="52"/>
      <c r="AK142" s="52"/>
      <c r="AL142" s="52"/>
      <c r="AM142" s="15">
        <f t="shared" si="26"/>
        <v>0</v>
      </c>
      <c r="AO142" s="55">
        <f t="shared" si="29"/>
        <v>194752.6</v>
      </c>
    </row>
    <row r="143" spans="1:41" x14ac:dyDescent="0.3">
      <c r="A143" s="61">
        <v>40953</v>
      </c>
      <c r="B143" s="63" t="s">
        <v>39</v>
      </c>
      <c r="C143" s="63" t="str">
        <f t="shared" si="20"/>
        <v>2_1</v>
      </c>
      <c r="D143" s="64">
        <f t="shared" si="21"/>
        <v>2</v>
      </c>
      <c r="E143" s="52"/>
      <c r="F143" s="52"/>
      <c r="G143" s="52"/>
      <c r="H143" s="52"/>
      <c r="I143" s="52"/>
      <c r="J143" s="11">
        <f t="shared" si="22"/>
        <v>0</v>
      </c>
      <c r="K143" s="5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11">
        <f t="shared" si="23"/>
        <v>0</v>
      </c>
      <c r="X143" s="13">
        <f t="shared" si="24"/>
        <v>0</v>
      </c>
      <c r="Z143" s="52"/>
      <c r="AA143" s="52"/>
      <c r="AC143" s="13">
        <f t="shared" si="25"/>
        <v>0</v>
      </c>
      <c r="AD143" s="13">
        <f t="shared" si="27"/>
        <v>0</v>
      </c>
      <c r="AF143" s="10"/>
      <c r="AG143" s="17">
        <f t="shared" si="28"/>
        <v>10000</v>
      </c>
      <c r="AI143" s="52"/>
      <c r="AJ143" s="52"/>
      <c r="AK143" s="52"/>
      <c r="AL143" s="52"/>
      <c r="AM143" s="15">
        <f t="shared" si="26"/>
        <v>0</v>
      </c>
      <c r="AO143" s="55">
        <f t="shared" si="29"/>
        <v>194752.6</v>
      </c>
    </row>
    <row r="144" spans="1:41" x14ac:dyDescent="0.3">
      <c r="A144" s="61">
        <v>40954</v>
      </c>
      <c r="B144" s="63" t="s">
        <v>40</v>
      </c>
      <c r="C144" s="63" t="str">
        <f t="shared" si="20"/>
        <v>2_1</v>
      </c>
      <c r="D144" s="64">
        <f t="shared" si="21"/>
        <v>2</v>
      </c>
      <c r="E144" s="52"/>
      <c r="F144" s="52"/>
      <c r="G144" s="52"/>
      <c r="H144" s="52"/>
      <c r="I144" s="52"/>
      <c r="J144" s="11">
        <f t="shared" si="22"/>
        <v>0</v>
      </c>
      <c r="K144" s="5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11">
        <f t="shared" si="23"/>
        <v>0</v>
      </c>
      <c r="X144" s="13">
        <f t="shared" si="24"/>
        <v>0</v>
      </c>
      <c r="Z144" s="52"/>
      <c r="AA144" s="52"/>
      <c r="AC144" s="13">
        <f t="shared" si="25"/>
        <v>0</v>
      </c>
      <c r="AD144" s="13">
        <f t="shared" si="27"/>
        <v>0</v>
      </c>
      <c r="AF144" s="10"/>
      <c r="AG144" s="17">
        <f t="shared" si="28"/>
        <v>10000</v>
      </c>
      <c r="AI144" s="52"/>
      <c r="AJ144" s="52"/>
      <c r="AK144" s="52"/>
      <c r="AL144" s="52"/>
      <c r="AM144" s="15">
        <f t="shared" si="26"/>
        <v>0</v>
      </c>
      <c r="AO144" s="55">
        <f t="shared" si="29"/>
        <v>194752.6</v>
      </c>
    </row>
    <row r="145" spans="1:41" x14ac:dyDescent="0.3">
      <c r="A145" s="61">
        <v>40955</v>
      </c>
      <c r="B145" s="63" t="s">
        <v>41</v>
      </c>
      <c r="C145" s="63" t="str">
        <f t="shared" si="20"/>
        <v>2_2</v>
      </c>
      <c r="D145" s="64">
        <f t="shared" si="21"/>
        <v>2</v>
      </c>
      <c r="E145" s="52"/>
      <c r="F145" s="52"/>
      <c r="G145" s="52"/>
      <c r="H145" s="52"/>
      <c r="I145" s="52"/>
      <c r="J145" s="11">
        <f t="shared" si="22"/>
        <v>0</v>
      </c>
      <c r="K145" s="5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11">
        <f t="shared" si="23"/>
        <v>0</v>
      </c>
      <c r="X145" s="13">
        <f t="shared" si="24"/>
        <v>0</v>
      </c>
      <c r="Z145" s="52"/>
      <c r="AA145" s="52"/>
      <c r="AC145" s="13">
        <f t="shared" si="25"/>
        <v>0</v>
      </c>
      <c r="AD145" s="13">
        <f t="shared" si="27"/>
        <v>0</v>
      </c>
      <c r="AF145" s="10"/>
      <c r="AG145" s="17">
        <f t="shared" si="28"/>
        <v>10000</v>
      </c>
      <c r="AI145" s="52"/>
      <c r="AJ145" s="52"/>
      <c r="AK145" s="52"/>
      <c r="AL145" s="52"/>
      <c r="AM145" s="15">
        <f t="shared" si="26"/>
        <v>0</v>
      </c>
      <c r="AO145" s="55">
        <f t="shared" si="29"/>
        <v>194752.6</v>
      </c>
    </row>
    <row r="146" spans="1:41" x14ac:dyDescent="0.3">
      <c r="A146" s="61">
        <v>40956</v>
      </c>
      <c r="B146" s="63" t="s">
        <v>42</v>
      </c>
      <c r="C146" s="63" t="str">
        <f t="shared" si="20"/>
        <v>2_2</v>
      </c>
      <c r="D146" s="64">
        <f t="shared" si="21"/>
        <v>2</v>
      </c>
      <c r="E146" s="52"/>
      <c r="F146" s="52"/>
      <c r="G146" s="52"/>
      <c r="H146" s="52"/>
      <c r="I146" s="52"/>
      <c r="J146" s="11">
        <f t="shared" si="22"/>
        <v>0</v>
      </c>
      <c r="K146" s="5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11">
        <f t="shared" si="23"/>
        <v>0</v>
      </c>
      <c r="X146" s="13">
        <f t="shared" si="24"/>
        <v>0</v>
      </c>
      <c r="Z146" s="52"/>
      <c r="AA146" s="52"/>
      <c r="AC146" s="13">
        <f t="shared" si="25"/>
        <v>0</v>
      </c>
      <c r="AD146" s="13">
        <f t="shared" si="27"/>
        <v>0</v>
      </c>
      <c r="AF146" s="10"/>
      <c r="AG146" s="17">
        <f t="shared" si="28"/>
        <v>10000</v>
      </c>
      <c r="AI146" s="52"/>
      <c r="AJ146" s="52"/>
      <c r="AK146" s="52"/>
      <c r="AL146" s="52"/>
      <c r="AM146" s="15">
        <f t="shared" si="26"/>
        <v>0</v>
      </c>
      <c r="AO146" s="55">
        <f t="shared" si="29"/>
        <v>194752.6</v>
      </c>
    </row>
    <row r="147" spans="1:41" x14ac:dyDescent="0.3">
      <c r="A147" s="61">
        <v>40957</v>
      </c>
      <c r="B147" s="62" t="s">
        <v>36</v>
      </c>
      <c r="C147" s="63" t="str">
        <f t="shared" si="20"/>
        <v>2_2</v>
      </c>
      <c r="D147" s="64">
        <f t="shared" si="21"/>
        <v>2</v>
      </c>
      <c r="E147" s="52"/>
      <c r="F147" s="52"/>
      <c r="G147" s="52"/>
      <c r="H147" s="52"/>
      <c r="I147" s="52"/>
      <c r="J147" s="11">
        <f t="shared" si="22"/>
        <v>0</v>
      </c>
      <c r="K147" s="5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11">
        <f t="shared" si="23"/>
        <v>0</v>
      </c>
      <c r="X147" s="13">
        <f t="shared" si="24"/>
        <v>0</v>
      </c>
      <c r="Z147" s="52"/>
      <c r="AA147" s="52"/>
      <c r="AC147" s="13">
        <f t="shared" si="25"/>
        <v>0</v>
      </c>
      <c r="AD147" s="13">
        <f t="shared" si="27"/>
        <v>0</v>
      </c>
      <c r="AF147" s="10"/>
      <c r="AG147" s="17">
        <f t="shared" si="28"/>
        <v>10000</v>
      </c>
      <c r="AI147" s="52"/>
      <c r="AJ147" s="52"/>
      <c r="AK147" s="52"/>
      <c r="AL147" s="52"/>
      <c r="AM147" s="15">
        <f t="shared" si="26"/>
        <v>0</v>
      </c>
      <c r="AO147" s="55">
        <f t="shared" si="29"/>
        <v>194752.6</v>
      </c>
    </row>
    <row r="148" spans="1:41" x14ac:dyDescent="0.3">
      <c r="A148" s="61">
        <v>40958</v>
      </c>
      <c r="B148" s="62" t="s">
        <v>37</v>
      </c>
      <c r="C148" s="63" t="str">
        <f t="shared" si="20"/>
        <v>2_2</v>
      </c>
      <c r="D148" s="64">
        <f t="shared" si="21"/>
        <v>2</v>
      </c>
      <c r="E148" s="52"/>
      <c r="F148" s="52"/>
      <c r="G148" s="52"/>
      <c r="H148" s="52"/>
      <c r="I148" s="52"/>
      <c r="J148" s="11">
        <f t="shared" si="22"/>
        <v>0</v>
      </c>
      <c r="K148" s="5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11">
        <f t="shared" si="23"/>
        <v>0</v>
      </c>
      <c r="X148" s="13">
        <f t="shared" si="24"/>
        <v>0</v>
      </c>
      <c r="Z148" s="52"/>
      <c r="AA148" s="52"/>
      <c r="AC148" s="13">
        <f t="shared" si="25"/>
        <v>0</v>
      </c>
      <c r="AD148" s="13">
        <f t="shared" si="27"/>
        <v>0</v>
      </c>
      <c r="AF148" s="10"/>
      <c r="AG148" s="17">
        <f t="shared" si="28"/>
        <v>10000</v>
      </c>
      <c r="AI148" s="52"/>
      <c r="AJ148" s="52"/>
      <c r="AK148" s="52"/>
      <c r="AL148" s="52"/>
      <c r="AM148" s="15">
        <f t="shared" si="26"/>
        <v>0</v>
      </c>
      <c r="AO148" s="55">
        <f t="shared" si="29"/>
        <v>194752.6</v>
      </c>
    </row>
    <row r="149" spans="1:41" x14ac:dyDescent="0.3">
      <c r="A149" s="61">
        <v>40959</v>
      </c>
      <c r="B149" s="63" t="s">
        <v>38</v>
      </c>
      <c r="C149" s="63" t="str">
        <f t="shared" si="20"/>
        <v>2_2</v>
      </c>
      <c r="D149" s="64">
        <f t="shared" si="21"/>
        <v>2</v>
      </c>
      <c r="E149" s="52"/>
      <c r="F149" s="52"/>
      <c r="G149" s="52"/>
      <c r="H149" s="52"/>
      <c r="I149" s="52"/>
      <c r="J149" s="11">
        <f t="shared" si="22"/>
        <v>0</v>
      </c>
      <c r="K149" s="5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11">
        <f t="shared" si="23"/>
        <v>0</v>
      </c>
      <c r="X149" s="13">
        <f t="shared" si="24"/>
        <v>0</v>
      </c>
      <c r="Z149" s="52"/>
      <c r="AA149" s="52"/>
      <c r="AC149" s="13">
        <f t="shared" si="25"/>
        <v>0</v>
      </c>
      <c r="AD149" s="13">
        <f t="shared" si="27"/>
        <v>0</v>
      </c>
      <c r="AF149" s="10"/>
      <c r="AG149" s="17">
        <f t="shared" si="28"/>
        <v>10000</v>
      </c>
      <c r="AI149" s="52"/>
      <c r="AJ149" s="52"/>
      <c r="AK149" s="52"/>
      <c r="AL149" s="52"/>
      <c r="AM149" s="15">
        <f t="shared" si="26"/>
        <v>0</v>
      </c>
      <c r="AO149" s="55">
        <f t="shared" si="29"/>
        <v>194752.6</v>
      </c>
    </row>
    <row r="150" spans="1:41" x14ac:dyDescent="0.3">
      <c r="A150" s="61">
        <v>40960</v>
      </c>
      <c r="B150" s="63" t="s">
        <v>39</v>
      </c>
      <c r="C150" s="63" t="str">
        <f t="shared" si="20"/>
        <v>2_2</v>
      </c>
      <c r="D150" s="64">
        <f t="shared" si="21"/>
        <v>2</v>
      </c>
      <c r="E150" s="52"/>
      <c r="F150" s="52"/>
      <c r="G150" s="52"/>
      <c r="H150" s="52"/>
      <c r="I150" s="52"/>
      <c r="J150" s="11">
        <f t="shared" si="22"/>
        <v>0</v>
      </c>
      <c r="K150" s="5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11">
        <f t="shared" si="23"/>
        <v>0</v>
      </c>
      <c r="X150" s="13">
        <f t="shared" si="24"/>
        <v>0</v>
      </c>
      <c r="Z150" s="52"/>
      <c r="AA150" s="52"/>
      <c r="AC150" s="13">
        <f t="shared" si="25"/>
        <v>0</v>
      </c>
      <c r="AD150" s="13">
        <f t="shared" si="27"/>
        <v>0</v>
      </c>
      <c r="AF150" s="10"/>
      <c r="AG150" s="17">
        <f t="shared" si="28"/>
        <v>10000</v>
      </c>
      <c r="AI150" s="52"/>
      <c r="AJ150" s="52"/>
      <c r="AK150" s="52"/>
      <c r="AL150" s="52"/>
      <c r="AM150" s="15">
        <f t="shared" si="26"/>
        <v>0</v>
      </c>
      <c r="AO150" s="55">
        <f t="shared" si="29"/>
        <v>194752.6</v>
      </c>
    </row>
    <row r="151" spans="1:41" x14ac:dyDescent="0.3">
      <c r="A151" s="61">
        <v>40961</v>
      </c>
      <c r="B151" s="63" t="s">
        <v>40</v>
      </c>
      <c r="C151" s="63" t="str">
        <f t="shared" si="20"/>
        <v>2_2</v>
      </c>
      <c r="D151" s="64">
        <f t="shared" si="21"/>
        <v>2</v>
      </c>
      <c r="E151" s="52"/>
      <c r="F151" s="52"/>
      <c r="G151" s="52"/>
      <c r="H151" s="52"/>
      <c r="I151" s="52"/>
      <c r="J151" s="11">
        <f t="shared" si="22"/>
        <v>0</v>
      </c>
      <c r="K151" s="5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11">
        <f t="shared" si="23"/>
        <v>0</v>
      </c>
      <c r="X151" s="13">
        <f t="shared" si="24"/>
        <v>0</v>
      </c>
      <c r="Z151" s="52"/>
      <c r="AA151" s="52"/>
      <c r="AC151" s="13">
        <f t="shared" si="25"/>
        <v>0</v>
      </c>
      <c r="AD151" s="13">
        <f t="shared" si="27"/>
        <v>0</v>
      </c>
      <c r="AF151" s="10"/>
      <c r="AG151" s="17">
        <f t="shared" si="28"/>
        <v>10000</v>
      </c>
      <c r="AI151" s="52"/>
      <c r="AJ151" s="52"/>
      <c r="AK151" s="52"/>
      <c r="AL151" s="52"/>
      <c r="AM151" s="15">
        <f t="shared" si="26"/>
        <v>0</v>
      </c>
      <c r="AO151" s="55">
        <f t="shared" si="29"/>
        <v>194752.6</v>
      </c>
    </row>
    <row r="152" spans="1:41" x14ac:dyDescent="0.3">
      <c r="A152" s="61">
        <v>40962</v>
      </c>
      <c r="B152" s="63" t="s">
        <v>41</v>
      </c>
      <c r="C152" s="63" t="str">
        <f t="shared" si="20"/>
        <v>2_2</v>
      </c>
      <c r="D152" s="64">
        <f t="shared" si="21"/>
        <v>2</v>
      </c>
      <c r="E152" s="52"/>
      <c r="F152" s="52"/>
      <c r="G152" s="52"/>
      <c r="H152" s="52"/>
      <c r="I152" s="52"/>
      <c r="J152" s="11">
        <f t="shared" si="22"/>
        <v>0</v>
      </c>
      <c r="K152" s="5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11">
        <f t="shared" si="23"/>
        <v>0</v>
      </c>
      <c r="X152" s="13">
        <f t="shared" si="24"/>
        <v>0</v>
      </c>
      <c r="Z152" s="52"/>
      <c r="AA152" s="52"/>
      <c r="AC152" s="13">
        <f t="shared" si="25"/>
        <v>0</v>
      </c>
      <c r="AD152" s="13">
        <f t="shared" si="27"/>
        <v>0</v>
      </c>
      <c r="AF152" s="10"/>
      <c r="AG152" s="17">
        <f t="shared" si="28"/>
        <v>10000</v>
      </c>
      <c r="AI152" s="52"/>
      <c r="AJ152" s="52"/>
      <c r="AK152" s="52"/>
      <c r="AL152" s="52"/>
      <c r="AM152" s="15">
        <f t="shared" si="26"/>
        <v>0</v>
      </c>
      <c r="AO152" s="55">
        <f t="shared" si="29"/>
        <v>194752.6</v>
      </c>
    </row>
    <row r="153" spans="1:41" x14ac:dyDescent="0.3">
      <c r="A153" s="61">
        <v>40963</v>
      </c>
      <c r="B153" s="63" t="s">
        <v>42</v>
      </c>
      <c r="C153" s="63" t="str">
        <f t="shared" si="20"/>
        <v>2_2</v>
      </c>
      <c r="D153" s="64">
        <f t="shared" si="21"/>
        <v>2</v>
      </c>
      <c r="E153" s="52"/>
      <c r="F153" s="52"/>
      <c r="G153" s="52"/>
      <c r="H153" s="52"/>
      <c r="I153" s="52"/>
      <c r="J153" s="11">
        <f t="shared" si="22"/>
        <v>0</v>
      </c>
      <c r="K153" s="5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11">
        <f t="shared" si="23"/>
        <v>0</v>
      </c>
      <c r="X153" s="13">
        <f t="shared" si="24"/>
        <v>0</v>
      </c>
      <c r="Z153" s="52"/>
      <c r="AA153" s="52"/>
      <c r="AC153" s="13">
        <f t="shared" si="25"/>
        <v>0</v>
      </c>
      <c r="AD153" s="13">
        <f t="shared" si="27"/>
        <v>0</v>
      </c>
      <c r="AF153" s="10"/>
      <c r="AG153" s="17">
        <f t="shared" si="28"/>
        <v>10000</v>
      </c>
      <c r="AI153" s="52"/>
      <c r="AJ153" s="52"/>
      <c r="AK153" s="52"/>
      <c r="AL153" s="52"/>
      <c r="AM153" s="15">
        <f t="shared" si="26"/>
        <v>0</v>
      </c>
      <c r="AO153" s="55">
        <f t="shared" si="29"/>
        <v>194752.6</v>
      </c>
    </row>
    <row r="154" spans="1:41" x14ac:dyDescent="0.3">
      <c r="A154" s="61">
        <v>40964</v>
      </c>
      <c r="B154" s="62" t="s">
        <v>36</v>
      </c>
      <c r="C154" s="63" t="str">
        <f t="shared" si="20"/>
        <v>2_2</v>
      </c>
      <c r="D154" s="64">
        <f t="shared" si="21"/>
        <v>2</v>
      </c>
      <c r="E154" s="52"/>
      <c r="F154" s="52"/>
      <c r="G154" s="52"/>
      <c r="H154" s="52"/>
      <c r="I154" s="52"/>
      <c r="J154" s="11">
        <f t="shared" si="22"/>
        <v>0</v>
      </c>
      <c r="K154" s="5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11">
        <f t="shared" si="23"/>
        <v>0</v>
      </c>
      <c r="X154" s="13">
        <f t="shared" si="24"/>
        <v>0</v>
      </c>
      <c r="Z154" s="52"/>
      <c r="AA154" s="52"/>
      <c r="AC154" s="13">
        <f t="shared" si="25"/>
        <v>0</v>
      </c>
      <c r="AD154" s="13">
        <f t="shared" si="27"/>
        <v>0</v>
      </c>
      <c r="AF154" s="10"/>
      <c r="AG154" s="17">
        <f t="shared" si="28"/>
        <v>10000</v>
      </c>
      <c r="AI154" s="52"/>
      <c r="AJ154" s="52"/>
      <c r="AK154" s="52"/>
      <c r="AL154" s="52"/>
      <c r="AM154" s="15">
        <f t="shared" si="26"/>
        <v>0</v>
      </c>
      <c r="AO154" s="55">
        <f t="shared" si="29"/>
        <v>194752.6</v>
      </c>
    </row>
    <row r="155" spans="1:41" x14ac:dyDescent="0.3">
      <c r="A155" s="61">
        <v>40965</v>
      </c>
      <c r="B155" s="62" t="s">
        <v>37</v>
      </c>
      <c r="C155" s="63" t="str">
        <f t="shared" si="20"/>
        <v>2_2</v>
      </c>
      <c r="D155" s="64">
        <f t="shared" si="21"/>
        <v>2</v>
      </c>
      <c r="E155" s="52"/>
      <c r="F155" s="52"/>
      <c r="G155" s="52"/>
      <c r="H155" s="52"/>
      <c r="I155" s="52"/>
      <c r="J155" s="11">
        <f t="shared" si="22"/>
        <v>0</v>
      </c>
      <c r="K155" s="5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11">
        <f t="shared" si="23"/>
        <v>0</v>
      </c>
      <c r="X155" s="13">
        <f t="shared" si="24"/>
        <v>0</v>
      </c>
      <c r="Z155" s="52"/>
      <c r="AA155" s="52"/>
      <c r="AC155" s="13">
        <f t="shared" si="25"/>
        <v>0</v>
      </c>
      <c r="AD155" s="13">
        <f t="shared" si="27"/>
        <v>0</v>
      </c>
      <c r="AF155" s="10"/>
      <c r="AG155" s="17">
        <f t="shared" si="28"/>
        <v>10000</v>
      </c>
      <c r="AI155" s="52"/>
      <c r="AJ155" s="52"/>
      <c r="AK155" s="52"/>
      <c r="AL155" s="52"/>
      <c r="AM155" s="15">
        <f t="shared" si="26"/>
        <v>0</v>
      </c>
      <c r="AO155" s="55">
        <f t="shared" si="29"/>
        <v>194752.6</v>
      </c>
    </row>
    <row r="156" spans="1:41" x14ac:dyDescent="0.3">
      <c r="A156" s="61">
        <v>40966</v>
      </c>
      <c r="B156" s="63" t="s">
        <v>38</v>
      </c>
      <c r="C156" s="63" t="str">
        <f t="shared" si="20"/>
        <v>2_2</v>
      </c>
      <c r="D156" s="64">
        <f t="shared" si="21"/>
        <v>2</v>
      </c>
      <c r="E156" s="52"/>
      <c r="F156" s="52"/>
      <c r="G156" s="52"/>
      <c r="H156" s="52"/>
      <c r="I156" s="52"/>
      <c r="J156" s="11">
        <f t="shared" si="22"/>
        <v>0</v>
      </c>
      <c r="K156" s="5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11">
        <f t="shared" si="23"/>
        <v>0</v>
      </c>
      <c r="X156" s="13">
        <f t="shared" si="24"/>
        <v>0</v>
      </c>
      <c r="Z156" s="52"/>
      <c r="AA156" s="52"/>
      <c r="AC156" s="13">
        <f t="shared" si="25"/>
        <v>0</v>
      </c>
      <c r="AD156" s="13">
        <f t="shared" si="27"/>
        <v>0</v>
      </c>
      <c r="AF156" s="10"/>
      <c r="AG156" s="17">
        <f t="shared" si="28"/>
        <v>10000</v>
      </c>
      <c r="AI156" s="52"/>
      <c r="AJ156" s="52"/>
      <c r="AK156" s="52"/>
      <c r="AL156" s="52"/>
      <c r="AM156" s="15">
        <f t="shared" si="26"/>
        <v>0</v>
      </c>
      <c r="AO156" s="55">
        <f t="shared" si="29"/>
        <v>194752.6</v>
      </c>
    </row>
    <row r="157" spans="1:41" x14ac:dyDescent="0.3">
      <c r="A157" s="61">
        <v>40967</v>
      </c>
      <c r="B157" s="63" t="s">
        <v>39</v>
      </c>
      <c r="C157" s="63" t="str">
        <f t="shared" si="20"/>
        <v>2_2</v>
      </c>
      <c r="D157" s="64">
        <f t="shared" si="21"/>
        <v>2</v>
      </c>
      <c r="E157" s="52"/>
      <c r="F157" s="52"/>
      <c r="G157" s="52"/>
      <c r="H157" s="52"/>
      <c r="I157" s="52"/>
      <c r="J157" s="11">
        <f t="shared" si="22"/>
        <v>0</v>
      </c>
      <c r="K157" s="5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11">
        <f t="shared" si="23"/>
        <v>0</v>
      </c>
      <c r="X157" s="13">
        <f t="shared" si="24"/>
        <v>0</v>
      </c>
      <c r="Z157" s="52"/>
      <c r="AA157" s="52"/>
      <c r="AC157" s="13">
        <f t="shared" si="25"/>
        <v>0</v>
      </c>
      <c r="AD157" s="13">
        <f t="shared" si="27"/>
        <v>0</v>
      </c>
      <c r="AF157" s="10"/>
      <c r="AG157" s="17">
        <f t="shared" si="28"/>
        <v>10000</v>
      </c>
      <c r="AI157" s="52"/>
      <c r="AJ157" s="52"/>
      <c r="AK157" s="52"/>
      <c r="AL157" s="52"/>
      <c r="AM157" s="15">
        <f t="shared" si="26"/>
        <v>0</v>
      </c>
      <c r="AO157" s="55">
        <f t="shared" si="29"/>
        <v>194752.6</v>
      </c>
    </row>
    <row r="158" spans="1:41" x14ac:dyDescent="0.3">
      <c r="A158" s="61">
        <v>40968</v>
      </c>
      <c r="B158" s="63" t="s">
        <v>40</v>
      </c>
      <c r="C158" s="63" t="str">
        <f t="shared" si="20"/>
        <v>2_2</v>
      </c>
      <c r="D158" s="64">
        <f t="shared" si="21"/>
        <v>2</v>
      </c>
      <c r="E158" s="52"/>
      <c r="F158" s="52"/>
      <c r="G158" s="52"/>
      <c r="H158" s="52"/>
      <c r="I158" s="52"/>
      <c r="J158" s="11">
        <f t="shared" si="22"/>
        <v>0</v>
      </c>
      <c r="K158" s="5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11">
        <f t="shared" si="23"/>
        <v>0</v>
      </c>
      <c r="X158" s="13">
        <f t="shared" si="24"/>
        <v>0</v>
      </c>
      <c r="Z158" s="52"/>
      <c r="AA158" s="52"/>
      <c r="AC158" s="13">
        <f t="shared" si="25"/>
        <v>0</v>
      </c>
      <c r="AD158" s="13">
        <f t="shared" si="27"/>
        <v>0</v>
      </c>
      <c r="AF158" s="10"/>
      <c r="AG158" s="17">
        <f t="shared" si="28"/>
        <v>10000</v>
      </c>
      <c r="AI158" s="52"/>
      <c r="AJ158" s="52"/>
      <c r="AK158" s="52"/>
      <c r="AL158" s="52"/>
      <c r="AM158" s="15">
        <f t="shared" si="26"/>
        <v>0</v>
      </c>
      <c r="AO158" s="55">
        <f t="shared" si="29"/>
        <v>194752.6</v>
      </c>
    </row>
    <row r="159" spans="1:41" x14ac:dyDescent="0.3">
      <c r="A159" s="61">
        <v>40969</v>
      </c>
      <c r="B159" s="63" t="s">
        <v>41</v>
      </c>
      <c r="C159" s="63" t="str">
        <f t="shared" si="20"/>
        <v>3_1</v>
      </c>
      <c r="D159" s="64">
        <f t="shared" si="21"/>
        <v>3</v>
      </c>
      <c r="E159" s="52"/>
      <c r="F159" s="52"/>
      <c r="G159" s="52"/>
      <c r="H159" s="52"/>
      <c r="I159" s="52"/>
      <c r="J159" s="11">
        <f t="shared" si="22"/>
        <v>0</v>
      </c>
      <c r="K159" s="5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11">
        <f t="shared" si="23"/>
        <v>0</v>
      </c>
      <c r="X159" s="13">
        <f t="shared" si="24"/>
        <v>0</v>
      </c>
      <c r="Z159" s="52"/>
      <c r="AA159" s="52"/>
      <c r="AC159" s="13">
        <f t="shared" si="25"/>
        <v>0</v>
      </c>
      <c r="AD159" s="13">
        <f t="shared" si="27"/>
        <v>0</v>
      </c>
      <c r="AF159" s="10"/>
      <c r="AG159" s="17">
        <f t="shared" si="28"/>
        <v>10000</v>
      </c>
      <c r="AI159" s="52">
        <v>1167</v>
      </c>
      <c r="AJ159" s="52"/>
      <c r="AK159" s="52"/>
      <c r="AL159" s="52"/>
      <c r="AM159" s="15">
        <f t="shared" si="26"/>
        <v>1167</v>
      </c>
      <c r="AO159" s="55">
        <f t="shared" si="29"/>
        <v>195919.6</v>
      </c>
    </row>
    <row r="160" spans="1:41" x14ac:dyDescent="0.3">
      <c r="A160" s="61">
        <v>40970</v>
      </c>
      <c r="B160" s="63" t="s">
        <v>42</v>
      </c>
      <c r="C160" s="63" t="str">
        <f t="shared" si="20"/>
        <v>3_1</v>
      </c>
      <c r="D160" s="64">
        <f t="shared" si="21"/>
        <v>3</v>
      </c>
      <c r="E160" s="52"/>
      <c r="F160" s="52"/>
      <c r="G160" s="52"/>
      <c r="H160" s="52"/>
      <c r="I160" s="52"/>
      <c r="J160" s="11">
        <f t="shared" si="22"/>
        <v>0</v>
      </c>
      <c r="K160" s="5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11">
        <f t="shared" si="23"/>
        <v>0</v>
      </c>
      <c r="X160" s="13">
        <f t="shared" si="24"/>
        <v>0</v>
      </c>
      <c r="Z160" s="52"/>
      <c r="AA160" s="52"/>
      <c r="AC160" s="13">
        <f t="shared" si="25"/>
        <v>0</v>
      </c>
      <c r="AD160" s="13">
        <f t="shared" si="27"/>
        <v>0</v>
      </c>
      <c r="AF160" s="10"/>
      <c r="AG160" s="17">
        <f t="shared" si="28"/>
        <v>10000</v>
      </c>
      <c r="AI160" s="52">
        <v>2050</v>
      </c>
      <c r="AJ160" s="52"/>
      <c r="AK160" s="52"/>
      <c r="AL160" s="52"/>
      <c r="AM160" s="15">
        <f t="shared" si="26"/>
        <v>2050</v>
      </c>
      <c r="AO160" s="55">
        <f t="shared" si="29"/>
        <v>197969.6</v>
      </c>
    </row>
    <row r="161" spans="1:41" x14ac:dyDescent="0.3">
      <c r="A161" s="61">
        <v>40971</v>
      </c>
      <c r="B161" s="62" t="s">
        <v>36</v>
      </c>
      <c r="C161" s="63" t="str">
        <f t="shared" si="20"/>
        <v>3_1</v>
      </c>
      <c r="D161" s="64">
        <f t="shared" si="21"/>
        <v>3</v>
      </c>
      <c r="E161" s="52"/>
      <c r="F161" s="52"/>
      <c r="G161" s="52"/>
      <c r="H161" s="52"/>
      <c r="I161" s="52"/>
      <c r="J161" s="11">
        <f t="shared" si="22"/>
        <v>0</v>
      </c>
      <c r="K161" s="5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11">
        <f t="shared" si="23"/>
        <v>0</v>
      </c>
      <c r="X161" s="13">
        <f t="shared" si="24"/>
        <v>0</v>
      </c>
      <c r="Z161" s="52"/>
      <c r="AA161" s="52"/>
      <c r="AC161" s="13">
        <f t="shared" si="25"/>
        <v>0</v>
      </c>
      <c r="AD161" s="13">
        <f t="shared" si="27"/>
        <v>0</v>
      </c>
      <c r="AF161" s="10"/>
      <c r="AG161" s="17">
        <f t="shared" si="28"/>
        <v>10000</v>
      </c>
      <c r="AI161" s="52"/>
      <c r="AJ161" s="52"/>
      <c r="AK161" s="52"/>
      <c r="AL161" s="52"/>
      <c r="AM161" s="15">
        <f t="shared" si="26"/>
        <v>0</v>
      </c>
      <c r="AO161" s="55">
        <f t="shared" si="29"/>
        <v>197969.6</v>
      </c>
    </row>
    <row r="162" spans="1:41" x14ac:dyDescent="0.3">
      <c r="A162" s="61">
        <v>40972</v>
      </c>
      <c r="B162" s="62" t="s">
        <v>37</v>
      </c>
      <c r="C162" s="63" t="str">
        <f t="shared" si="20"/>
        <v>3_1</v>
      </c>
      <c r="D162" s="64">
        <f t="shared" si="21"/>
        <v>3</v>
      </c>
      <c r="E162" s="52"/>
      <c r="F162" s="52"/>
      <c r="G162" s="52"/>
      <c r="H162" s="52"/>
      <c r="I162" s="52"/>
      <c r="J162" s="11">
        <f t="shared" si="22"/>
        <v>0</v>
      </c>
      <c r="K162" s="5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11">
        <f t="shared" si="23"/>
        <v>0</v>
      </c>
      <c r="X162" s="13">
        <f t="shared" si="24"/>
        <v>0</v>
      </c>
      <c r="Z162" s="52"/>
      <c r="AA162" s="52"/>
      <c r="AC162" s="13">
        <f t="shared" si="25"/>
        <v>0</v>
      </c>
      <c r="AD162" s="13">
        <f t="shared" si="27"/>
        <v>0</v>
      </c>
      <c r="AF162" s="10"/>
      <c r="AG162" s="17">
        <f t="shared" si="28"/>
        <v>10000</v>
      </c>
      <c r="AI162" s="52"/>
      <c r="AJ162" s="52"/>
      <c r="AK162" s="52"/>
      <c r="AL162" s="52"/>
      <c r="AM162" s="15">
        <f t="shared" si="26"/>
        <v>0</v>
      </c>
      <c r="AO162" s="55">
        <f t="shared" si="29"/>
        <v>197969.6</v>
      </c>
    </row>
    <row r="163" spans="1:41" x14ac:dyDescent="0.3">
      <c r="A163" s="61">
        <v>40973</v>
      </c>
      <c r="B163" s="63" t="s">
        <v>38</v>
      </c>
      <c r="C163" s="63" t="str">
        <f t="shared" si="20"/>
        <v>3_1</v>
      </c>
      <c r="D163" s="64">
        <f t="shared" si="21"/>
        <v>3</v>
      </c>
      <c r="E163" s="52"/>
      <c r="F163" s="52"/>
      <c r="G163" s="52"/>
      <c r="H163" s="52"/>
      <c r="I163" s="52"/>
      <c r="J163" s="11">
        <f t="shared" si="22"/>
        <v>0</v>
      </c>
      <c r="K163" s="5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11">
        <f t="shared" si="23"/>
        <v>0</v>
      </c>
      <c r="X163" s="13">
        <f t="shared" si="24"/>
        <v>0</v>
      </c>
      <c r="Z163" s="52"/>
      <c r="AA163" s="52"/>
      <c r="AC163" s="13">
        <f t="shared" si="25"/>
        <v>0</v>
      </c>
      <c r="AD163" s="13">
        <f t="shared" si="27"/>
        <v>0</v>
      </c>
      <c r="AF163" s="10"/>
      <c r="AG163" s="17">
        <f t="shared" si="28"/>
        <v>10000</v>
      </c>
      <c r="AI163" s="52"/>
      <c r="AJ163" s="52"/>
      <c r="AK163" s="52"/>
      <c r="AL163" s="52"/>
      <c r="AM163" s="15">
        <f t="shared" si="26"/>
        <v>0</v>
      </c>
      <c r="AO163" s="55">
        <f t="shared" si="29"/>
        <v>197969.6</v>
      </c>
    </row>
    <row r="164" spans="1:41" x14ac:dyDescent="0.3">
      <c r="A164" s="61">
        <v>40974</v>
      </c>
      <c r="B164" s="63" t="s">
        <v>39</v>
      </c>
      <c r="C164" s="63" t="str">
        <f t="shared" si="20"/>
        <v>3_1</v>
      </c>
      <c r="D164" s="64">
        <f t="shared" si="21"/>
        <v>3</v>
      </c>
      <c r="E164" s="52"/>
      <c r="F164" s="52"/>
      <c r="G164" s="52"/>
      <c r="H164" s="52"/>
      <c r="I164" s="52"/>
      <c r="J164" s="11">
        <f t="shared" si="22"/>
        <v>0</v>
      </c>
      <c r="K164" s="5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11">
        <f t="shared" si="23"/>
        <v>0</v>
      </c>
      <c r="X164" s="13">
        <f t="shared" si="24"/>
        <v>0</v>
      </c>
      <c r="Z164" s="52"/>
      <c r="AA164" s="52"/>
      <c r="AC164" s="13">
        <f t="shared" si="25"/>
        <v>0</v>
      </c>
      <c r="AD164" s="13">
        <f t="shared" si="27"/>
        <v>0</v>
      </c>
      <c r="AF164" s="10"/>
      <c r="AG164" s="17">
        <f t="shared" si="28"/>
        <v>10000</v>
      </c>
      <c r="AI164" s="52"/>
      <c r="AJ164" s="52"/>
      <c r="AK164" s="52"/>
      <c r="AL164" s="52"/>
      <c r="AM164" s="15">
        <f t="shared" si="26"/>
        <v>0</v>
      </c>
      <c r="AO164" s="55">
        <f t="shared" si="29"/>
        <v>197969.6</v>
      </c>
    </row>
    <row r="165" spans="1:41" x14ac:dyDescent="0.3">
      <c r="A165" s="61">
        <v>40975</v>
      </c>
      <c r="B165" s="63" t="s">
        <v>40</v>
      </c>
      <c r="C165" s="63" t="str">
        <f t="shared" si="20"/>
        <v>3_1</v>
      </c>
      <c r="D165" s="64">
        <f t="shared" si="21"/>
        <v>3</v>
      </c>
      <c r="E165" s="52"/>
      <c r="F165" s="52"/>
      <c r="G165" s="52"/>
      <c r="H165" s="52"/>
      <c r="I165" s="52"/>
      <c r="J165" s="11">
        <f t="shared" si="22"/>
        <v>0</v>
      </c>
      <c r="K165" s="5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11">
        <f t="shared" si="23"/>
        <v>0</v>
      </c>
      <c r="X165" s="13">
        <f t="shared" si="24"/>
        <v>0</v>
      </c>
      <c r="Z165" s="52"/>
      <c r="AA165" s="52"/>
      <c r="AC165" s="13">
        <f t="shared" si="25"/>
        <v>0</v>
      </c>
      <c r="AD165" s="13">
        <f t="shared" si="27"/>
        <v>0</v>
      </c>
      <c r="AF165" s="10"/>
      <c r="AG165" s="17">
        <f t="shared" si="28"/>
        <v>10000</v>
      </c>
      <c r="AI165" s="52"/>
      <c r="AJ165" s="52"/>
      <c r="AK165" s="52"/>
      <c r="AL165" s="52"/>
      <c r="AM165" s="15">
        <f t="shared" si="26"/>
        <v>0</v>
      </c>
      <c r="AO165" s="55">
        <f t="shared" si="29"/>
        <v>197969.6</v>
      </c>
    </row>
    <row r="166" spans="1:41" x14ac:dyDescent="0.3">
      <c r="A166" s="61">
        <v>40976</v>
      </c>
      <c r="B166" s="63" t="s">
        <v>41</v>
      </c>
      <c r="C166" s="63" t="str">
        <f t="shared" si="20"/>
        <v>3_1</v>
      </c>
      <c r="D166" s="64">
        <f t="shared" si="21"/>
        <v>3</v>
      </c>
      <c r="E166" s="52"/>
      <c r="F166" s="52"/>
      <c r="G166" s="52"/>
      <c r="H166" s="52"/>
      <c r="I166" s="52"/>
      <c r="J166" s="11">
        <f t="shared" si="22"/>
        <v>0</v>
      </c>
      <c r="K166" s="5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11">
        <f t="shared" si="23"/>
        <v>0</v>
      </c>
      <c r="X166" s="13">
        <f t="shared" si="24"/>
        <v>0</v>
      </c>
      <c r="Z166" s="52"/>
      <c r="AA166" s="52"/>
      <c r="AC166" s="13">
        <f t="shared" si="25"/>
        <v>0</v>
      </c>
      <c r="AD166" s="13">
        <f t="shared" si="27"/>
        <v>0</v>
      </c>
      <c r="AF166" s="10"/>
      <c r="AG166" s="17">
        <f t="shared" si="28"/>
        <v>10000</v>
      </c>
      <c r="AI166" s="52"/>
      <c r="AJ166" s="52"/>
      <c r="AK166" s="52"/>
      <c r="AL166" s="52"/>
      <c r="AM166" s="15">
        <f t="shared" si="26"/>
        <v>0</v>
      </c>
      <c r="AO166" s="55">
        <f t="shared" si="29"/>
        <v>197969.6</v>
      </c>
    </row>
    <row r="167" spans="1:41" x14ac:dyDescent="0.3">
      <c r="A167" s="61">
        <v>40977</v>
      </c>
      <c r="B167" s="63" t="s">
        <v>42</v>
      </c>
      <c r="C167" s="63" t="str">
        <f t="shared" si="20"/>
        <v>3_1</v>
      </c>
      <c r="D167" s="64">
        <f t="shared" si="21"/>
        <v>3</v>
      </c>
      <c r="E167" s="52"/>
      <c r="F167" s="52"/>
      <c r="G167" s="52"/>
      <c r="H167" s="52"/>
      <c r="I167" s="52"/>
      <c r="J167" s="11">
        <f t="shared" si="22"/>
        <v>0</v>
      </c>
      <c r="K167" s="5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11">
        <f t="shared" si="23"/>
        <v>0</v>
      </c>
      <c r="X167" s="13">
        <f t="shared" si="24"/>
        <v>0</v>
      </c>
      <c r="Z167" s="52"/>
      <c r="AA167" s="52"/>
      <c r="AC167" s="13">
        <f t="shared" si="25"/>
        <v>0</v>
      </c>
      <c r="AD167" s="13">
        <f t="shared" si="27"/>
        <v>0</v>
      </c>
      <c r="AF167" s="10"/>
      <c r="AG167" s="17">
        <f t="shared" si="28"/>
        <v>10000</v>
      </c>
      <c r="AI167" s="52"/>
      <c r="AJ167" s="52"/>
      <c r="AK167" s="52"/>
      <c r="AL167" s="52"/>
      <c r="AM167" s="15">
        <f t="shared" si="26"/>
        <v>0</v>
      </c>
      <c r="AO167" s="55">
        <f t="shared" si="29"/>
        <v>197969.6</v>
      </c>
    </row>
    <row r="168" spans="1:41" x14ac:dyDescent="0.3">
      <c r="A168" s="61">
        <v>40978</v>
      </c>
      <c r="B168" s="62" t="s">
        <v>36</v>
      </c>
      <c r="C168" s="63" t="str">
        <f t="shared" si="20"/>
        <v>3_1</v>
      </c>
      <c r="D168" s="64">
        <f t="shared" si="21"/>
        <v>3</v>
      </c>
      <c r="E168" s="52"/>
      <c r="F168" s="52"/>
      <c r="G168" s="52"/>
      <c r="H168" s="52"/>
      <c r="I168" s="52"/>
      <c r="J168" s="11">
        <f t="shared" si="22"/>
        <v>0</v>
      </c>
      <c r="K168" s="5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11">
        <f t="shared" si="23"/>
        <v>0</v>
      </c>
      <c r="X168" s="13">
        <f t="shared" si="24"/>
        <v>0</v>
      </c>
      <c r="Z168" s="52"/>
      <c r="AA168" s="52"/>
      <c r="AC168" s="13">
        <f t="shared" si="25"/>
        <v>0</v>
      </c>
      <c r="AD168" s="13">
        <f t="shared" si="27"/>
        <v>0</v>
      </c>
      <c r="AF168" s="10"/>
      <c r="AG168" s="17">
        <f t="shared" si="28"/>
        <v>10000</v>
      </c>
      <c r="AI168" s="52"/>
      <c r="AJ168" s="52"/>
      <c r="AK168" s="52"/>
      <c r="AL168" s="52"/>
      <c r="AM168" s="15">
        <f t="shared" si="26"/>
        <v>0</v>
      </c>
      <c r="AO168" s="55">
        <f t="shared" si="29"/>
        <v>197969.6</v>
      </c>
    </row>
    <row r="169" spans="1:41" x14ac:dyDescent="0.3">
      <c r="A169" s="61">
        <v>40979</v>
      </c>
      <c r="B169" s="62" t="s">
        <v>37</v>
      </c>
      <c r="C169" s="63" t="str">
        <f t="shared" si="20"/>
        <v>3_1</v>
      </c>
      <c r="D169" s="64">
        <f t="shared" si="21"/>
        <v>3</v>
      </c>
      <c r="E169" s="52"/>
      <c r="F169" s="52"/>
      <c r="G169" s="52"/>
      <c r="H169" s="52"/>
      <c r="I169" s="52"/>
      <c r="J169" s="11">
        <f t="shared" si="22"/>
        <v>0</v>
      </c>
      <c r="K169" s="5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11">
        <f t="shared" si="23"/>
        <v>0</v>
      </c>
      <c r="X169" s="13">
        <f t="shared" si="24"/>
        <v>0</v>
      </c>
      <c r="Z169" s="52"/>
      <c r="AA169" s="52"/>
      <c r="AC169" s="13">
        <f t="shared" si="25"/>
        <v>0</v>
      </c>
      <c r="AD169" s="13">
        <f t="shared" si="27"/>
        <v>0</v>
      </c>
      <c r="AF169" s="10"/>
      <c r="AG169" s="17">
        <f t="shared" si="28"/>
        <v>10000</v>
      </c>
      <c r="AI169" s="52"/>
      <c r="AJ169" s="52"/>
      <c r="AK169" s="52"/>
      <c r="AL169" s="52"/>
      <c r="AM169" s="15">
        <f t="shared" si="26"/>
        <v>0</v>
      </c>
      <c r="AO169" s="55">
        <f t="shared" si="29"/>
        <v>197969.6</v>
      </c>
    </row>
    <row r="170" spans="1:41" x14ac:dyDescent="0.3">
      <c r="A170" s="61">
        <v>40980</v>
      </c>
      <c r="B170" s="63" t="s">
        <v>38</v>
      </c>
      <c r="C170" s="63" t="str">
        <f t="shared" si="20"/>
        <v>3_1</v>
      </c>
      <c r="D170" s="64">
        <f t="shared" si="21"/>
        <v>3</v>
      </c>
      <c r="E170" s="52"/>
      <c r="F170" s="52"/>
      <c r="G170" s="52"/>
      <c r="H170" s="52"/>
      <c r="I170" s="52"/>
      <c r="J170" s="11">
        <f t="shared" si="22"/>
        <v>0</v>
      </c>
      <c r="K170" s="5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11">
        <f t="shared" si="23"/>
        <v>0</v>
      </c>
      <c r="X170" s="13">
        <f t="shared" si="24"/>
        <v>0</v>
      </c>
      <c r="Z170" s="52"/>
      <c r="AA170" s="52"/>
      <c r="AC170" s="13">
        <f t="shared" si="25"/>
        <v>0</v>
      </c>
      <c r="AD170" s="13">
        <f t="shared" si="27"/>
        <v>0</v>
      </c>
      <c r="AF170" s="10"/>
      <c r="AG170" s="17">
        <f t="shared" si="28"/>
        <v>10000</v>
      </c>
      <c r="AI170" s="52"/>
      <c r="AJ170" s="52"/>
      <c r="AK170" s="52"/>
      <c r="AL170" s="52"/>
      <c r="AM170" s="15">
        <f t="shared" si="26"/>
        <v>0</v>
      </c>
      <c r="AO170" s="55">
        <f t="shared" si="29"/>
        <v>197969.6</v>
      </c>
    </row>
    <row r="171" spans="1:41" x14ac:dyDescent="0.3">
      <c r="A171" s="61">
        <v>40981</v>
      </c>
      <c r="B171" s="63" t="s">
        <v>39</v>
      </c>
      <c r="C171" s="63" t="str">
        <f t="shared" si="20"/>
        <v>3_1</v>
      </c>
      <c r="D171" s="64">
        <f t="shared" si="21"/>
        <v>3</v>
      </c>
      <c r="E171" s="52"/>
      <c r="F171" s="52"/>
      <c r="G171" s="52"/>
      <c r="H171" s="52"/>
      <c r="I171" s="52"/>
      <c r="J171" s="11">
        <f t="shared" si="22"/>
        <v>0</v>
      </c>
      <c r="K171" s="5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11">
        <f t="shared" si="23"/>
        <v>0</v>
      </c>
      <c r="X171" s="13">
        <f t="shared" si="24"/>
        <v>0</v>
      </c>
      <c r="Z171" s="52"/>
      <c r="AA171" s="52"/>
      <c r="AC171" s="13">
        <f t="shared" si="25"/>
        <v>0</v>
      </c>
      <c r="AD171" s="13">
        <f t="shared" si="27"/>
        <v>0</v>
      </c>
      <c r="AF171" s="10"/>
      <c r="AG171" s="17">
        <f t="shared" si="28"/>
        <v>10000</v>
      </c>
      <c r="AI171" s="52"/>
      <c r="AJ171" s="52"/>
      <c r="AK171" s="52"/>
      <c r="AL171" s="52"/>
      <c r="AM171" s="15">
        <f t="shared" si="26"/>
        <v>0</v>
      </c>
      <c r="AO171" s="55">
        <f t="shared" si="29"/>
        <v>197969.6</v>
      </c>
    </row>
    <row r="172" spans="1:41" x14ac:dyDescent="0.3">
      <c r="A172" s="61">
        <v>40982</v>
      </c>
      <c r="B172" s="63" t="s">
        <v>40</v>
      </c>
      <c r="C172" s="63" t="str">
        <f t="shared" si="20"/>
        <v>3_1</v>
      </c>
      <c r="D172" s="64">
        <f t="shared" si="21"/>
        <v>3</v>
      </c>
      <c r="E172" s="52"/>
      <c r="F172" s="52"/>
      <c r="G172" s="52"/>
      <c r="H172" s="52"/>
      <c r="I172" s="52"/>
      <c r="J172" s="11">
        <f t="shared" si="22"/>
        <v>0</v>
      </c>
      <c r="K172" s="5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11">
        <f t="shared" si="23"/>
        <v>0</v>
      </c>
      <c r="X172" s="13">
        <f t="shared" si="24"/>
        <v>0</v>
      </c>
      <c r="Z172" s="52"/>
      <c r="AA172" s="52"/>
      <c r="AC172" s="13">
        <f t="shared" si="25"/>
        <v>0</v>
      </c>
      <c r="AD172" s="13">
        <f t="shared" si="27"/>
        <v>0</v>
      </c>
      <c r="AF172" s="10"/>
      <c r="AG172" s="17">
        <f t="shared" si="28"/>
        <v>10000</v>
      </c>
      <c r="AI172" s="52"/>
      <c r="AJ172" s="52"/>
      <c r="AK172" s="52"/>
      <c r="AL172" s="52"/>
      <c r="AM172" s="15">
        <f t="shared" si="26"/>
        <v>0</v>
      </c>
      <c r="AO172" s="55">
        <f t="shared" si="29"/>
        <v>197969.6</v>
      </c>
    </row>
    <row r="173" spans="1:41" x14ac:dyDescent="0.3">
      <c r="A173" s="61">
        <v>40983</v>
      </c>
      <c r="B173" s="63" t="s">
        <v>41</v>
      </c>
      <c r="C173" s="63" t="str">
        <f t="shared" si="20"/>
        <v>3_1</v>
      </c>
      <c r="D173" s="64">
        <f t="shared" si="21"/>
        <v>3</v>
      </c>
      <c r="E173" s="52"/>
      <c r="F173" s="52"/>
      <c r="G173" s="52"/>
      <c r="H173" s="52"/>
      <c r="I173" s="52"/>
      <c r="J173" s="11">
        <f t="shared" si="22"/>
        <v>0</v>
      </c>
      <c r="K173" s="5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11">
        <f t="shared" si="23"/>
        <v>0</v>
      </c>
      <c r="X173" s="13">
        <f t="shared" si="24"/>
        <v>0</v>
      </c>
      <c r="Z173" s="52"/>
      <c r="AA173" s="52"/>
      <c r="AC173" s="13">
        <f t="shared" si="25"/>
        <v>0</v>
      </c>
      <c r="AD173" s="13">
        <f t="shared" si="27"/>
        <v>0</v>
      </c>
      <c r="AF173" s="10"/>
      <c r="AG173" s="17">
        <f t="shared" si="28"/>
        <v>10000</v>
      </c>
      <c r="AI173" s="52"/>
      <c r="AJ173" s="52"/>
      <c r="AK173" s="52"/>
      <c r="AL173" s="52"/>
      <c r="AM173" s="15">
        <f t="shared" si="26"/>
        <v>0</v>
      </c>
      <c r="AO173" s="55">
        <f t="shared" si="29"/>
        <v>197969.6</v>
      </c>
    </row>
    <row r="174" spans="1:41" x14ac:dyDescent="0.3">
      <c r="A174" s="61">
        <v>40984</v>
      </c>
      <c r="B174" s="63" t="s">
        <v>42</v>
      </c>
      <c r="C174" s="63" t="str">
        <f t="shared" si="20"/>
        <v>3_2</v>
      </c>
      <c r="D174" s="64">
        <f t="shared" si="21"/>
        <v>3</v>
      </c>
      <c r="E174" s="52"/>
      <c r="F174" s="52"/>
      <c r="G174" s="52"/>
      <c r="H174" s="52"/>
      <c r="I174" s="52"/>
      <c r="J174" s="11">
        <f t="shared" si="22"/>
        <v>0</v>
      </c>
      <c r="K174" s="5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11">
        <f t="shared" si="23"/>
        <v>0</v>
      </c>
      <c r="X174" s="13">
        <f t="shared" si="24"/>
        <v>0</v>
      </c>
      <c r="Z174" s="52"/>
      <c r="AA174" s="52"/>
      <c r="AC174" s="13">
        <f t="shared" si="25"/>
        <v>0</v>
      </c>
      <c r="AD174" s="13">
        <f t="shared" si="27"/>
        <v>0</v>
      </c>
      <c r="AF174" s="10"/>
      <c r="AG174" s="17">
        <f t="shared" si="28"/>
        <v>10000</v>
      </c>
      <c r="AI174" s="52"/>
      <c r="AJ174" s="52"/>
      <c r="AK174" s="52"/>
      <c r="AL174" s="52"/>
      <c r="AM174" s="15">
        <f t="shared" si="26"/>
        <v>0</v>
      </c>
      <c r="AO174" s="55">
        <f t="shared" si="29"/>
        <v>197969.6</v>
      </c>
    </row>
    <row r="175" spans="1:41" x14ac:dyDescent="0.3">
      <c r="A175" s="61">
        <v>40985</v>
      </c>
      <c r="B175" s="62" t="s">
        <v>36</v>
      </c>
      <c r="C175" s="63" t="str">
        <f t="shared" si="20"/>
        <v>3_2</v>
      </c>
      <c r="D175" s="64">
        <f t="shared" si="21"/>
        <v>3</v>
      </c>
      <c r="E175" s="52"/>
      <c r="F175" s="52"/>
      <c r="G175" s="52"/>
      <c r="H175" s="52"/>
      <c r="I175" s="52"/>
      <c r="J175" s="11">
        <f t="shared" si="22"/>
        <v>0</v>
      </c>
      <c r="K175" s="5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11">
        <f t="shared" si="23"/>
        <v>0</v>
      </c>
      <c r="X175" s="13">
        <f t="shared" si="24"/>
        <v>0</v>
      </c>
      <c r="Z175" s="52"/>
      <c r="AA175" s="52"/>
      <c r="AC175" s="13">
        <f t="shared" si="25"/>
        <v>0</v>
      </c>
      <c r="AD175" s="13">
        <f t="shared" si="27"/>
        <v>0</v>
      </c>
      <c r="AF175" s="10"/>
      <c r="AG175" s="17">
        <f t="shared" si="28"/>
        <v>10000</v>
      </c>
      <c r="AI175" s="52"/>
      <c r="AJ175" s="52"/>
      <c r="AK175" s="52"/>
      <c r="AL175" s="52"/>
      <c r="AM175" s="15">
        <f t="shared" si="26"/>
        <v>0</v>
      </c>
      <c r="AO175" s="55">
        <f t="shared" si="29"/>
        <v>197969.6</v>
      </c>
    </row>
    <row r="176" spans="1:41" x14ac:dyDescent="0.3">
      <c r="A176" s="61">
        <v>40986</v>
      </c>
      <c r="B176" s="62" t="s">
        <v>37</v>
      </c>
      <c r="C176" s="63" t="str">
        <f t="shared" si="20"/>
        <v>3_2</v>
      </c>
      <c r="D176" s="64">
        <f t="shared" si="21"/>
        <v>3</v>
      </c>
      <c r="E176" s="52"/>
      <c r="F176" s="52"/>
      <c r="G176" s="52"/>
      <c r="H176" s="52"/>
      <c r="I176" s="52"/>
      <c r="J176" s="11">
        <f t="shared" si="22"/>
        <v>0</v>
      </c>
      <c r="K176" s="5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11">
        <f t="shared" si="23"/>
        <v>0</v>
      </c>
      <c r="X176" s="13">
        <f t="shared" si="24"/>
        <v>0</v>
      </c>
      <c r="Z176" s="52"/>
      <c r="AA176" s="52"/>
      <c r="AC176" s="13">
        <f t="shared" si="25"/>
        <v>0</v>
      </c>
      <c r="AD176" s="13">
        <f t="shared" si="27"/>
        <v>0</v>
      </c>
      <c r="AF176" s="10"/>
      <c r="AG176" s="17">
        <f t="shared" si="28"/>
        <v>10000</v>
      </c>
      <c r="AI176" s="52"/>
      <c r="AJ176" s="52"/>
      <c r="AK176" s="52"/>
      <c r="AL176" s="52"/>
      <c r="AM176" s="15">
        <f t="shared" si="26"/>
        <v>0</v>
      </c>
      <c r="AO176" s="55">
        <f t="shared" si="29"/>
        <v>197969.6</v>
      </c>
    </row>
    <row r="177" spans="1:41" x14ac:dyDescent="0.3">
      <c r="A177" s="61">
        <v>40987</v>
      </c>
      <c r="B177" s="63" t="s">
        <v>38</v>
      </c>
      <c r="C177" s="63" t="str">
        <f t="shared" si="20"/>
        <v>3_2</v>
      </c>
      <c r="D177" s="64">
        <f t="shared" si="21"/>
        <v>3</v>
      </c>
      <c r="E177" s="52"/>
      <c r="F177" s="52"/>
      <c r="G177" s="52"/>
      <c r="H177" s="52"/>
      <c r="I177" s="52"/>
      <c r="J177" s="11">
        <f t="shared" si="22"/>
        <v>0</v>
      </c>
      <c r="K177" s="5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11">
        <f t="shared" si="23"/>
        <v>0</v>
      </c>
      <c r="X177" s="13">
        <f t="shared" si="24"/>
        <v>0</v>
      </c>
      <c r="Z177" s="52"/>
      <c r="AA177" s="52"/>
      <c r="AC177" s="13">
        <f t="shared" si="25"/>
        <v>0</v>
      </c>
      <c r="AD177" s="13">
        <f t="shared" si="27"/>
        <v>0</v>
      </c>
      <c r="AF177" s="10"/>
      <c r="AG177" s="17">
        <f t="shared" si="28"/>
        <v>10000</v>
      </c>
      <c r="AI177" s="52"/>
      <c r="AJ177" s="52"/>
      <c r="AK177" s="52"/>
      <c r="AL177" s="52"/>
      <c r="AM177" s="15">
        <f t="shared" si="26"/>
        <v>0</v>
      </c>
      <c r="AO177" s="55">
        <f t="shared" si="29"/>
        <v>197969.6</v>
      </c>
    </row>
    <row r="178" spans="1:41" x14ac:dyDescent="0.3">
      <c r="A178" s="61">
        <v>40988</v>
      </c>
      <c r="B178" s="63" t="s">
        <v>39</v>
      </c>
      <c r="C178" s="63" t="str">
        <f t="shared" si="20"/>
        <v>3_2</v>
      </c>
      <c r="D178" s="64">
        <f t="shared" si="21"/>
        <v>3</v>
      </c>
      <c r="E178" s="52"/>
      <c r="F178" s="52"/>
      <c r="G178" s="52"/>
      <c r="H178" s="52"/>
      <c r="I178" s="52"/>
      <c r="J178" s="11">
        <f t="shared" si="22"/>
        <v>0</v>
      </c>
      <c r="K178" s="5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11">
        <f t="shared" si="23"/>
        <v>0</v>
      </c>
      <c r="X178" s="13">
        <f t="shared" si="24"/>
        <v>0</v>
      </c>
      <c r="Z178" s="52"/>
      <c r="AA178" s="52"/>
      <c r="AC178" s="13">
        <f t="shared" si="25"/>
        <v>0</v>
      </c>
      <c r="AD178" s="13">
        <f t="shared" si="27"/>
        <v>0</v>
      </c>
      <c r="AF178" s="10"/>
      <c r="AG178" s="17">
        <f t="shared" si="28"/>
        <v>10000</v>
      </c>
      <c r="AI178" s="52"/>
      <c r="AJ178" s="52"/>
      <c r="AK178" s="52"/>
      <c r="AL178" s="52"/>
      <c r="AM178" s="15">
        <f t="shared" si="26"/>
        <v>0</v>
      </c>
      <c r="AO178" s="55">
        <f t="shared" si="29"/>
        <v>197969.6</v>
      </c>
    </row>
    <row r="179" spans="1:41" x14ac:dyDescent="0.3">
      <c r="A179" s="61">
        <v>40989</v>
      </c>
      <c r="B179" s="63" t="s">
        <v>40</v>
      </c>
      <c r="C179" s="63" t="str">
        <f t="shared" si="20"/>
        <v>3_2</v>
      </c>
      <c r="D179" s="64">
        <f t="shared" si="21"/>
        <v>3</v>
      </c>
      <c r="E179" s="52"/>
      <c r="F179" s="52"/>
      <c r="G179" s="52"/>
      <c r="H179" s="52"/>
      <c r="I179" s="52"/>
      <c r="J179" s="11">
        <f t="shared" si="22"/>
        <v>0</v>
      </c>
      <c r="K179" s="5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11">
        <f t="shared" si="23"/>
        <v>0</v>
      </c>
      <c r="X179" s="13">
        <f t="shared" si="24"/>
        <v>0</v>
      </c>
      <c r="Z179" s="52"/>
      <c r="AA179" s="52"/>
      <c r="AC179" s="13">
        <f t="shared" si="25"/>
        <v>0</v>
      </c>
      <c r="AD179" s="13">
        <f t="shared" si="27"/>
        <v>0</v>
      </c>
      <c r="AF179" s="10"/>
      <c r="AG179" s="17">
        <f t="shared" si="28"/>
        <v>10000</v>
      </c>
      <c r="AI179" s="52"/>
      <c r="AJ179" s="52"/>
      <c r="AK179" s="52"/>
      <c r="AL179" s="52"/>
      <c r="AM179" s="15">
        <f t="shared" si="26"/>
        <v>0</v>
      </c>
      <c r="AO179" s="55">
        <f t="shared" si="29"/>
        <v>197969.6</v>
      </c>
    </row>
    <row r="180" spans="1:41" x14ac:dyDescent="0.3">
      <c r="A180" s="61">
        <v>40990</v>
      </c>
      <c r="B180" s="63" t="s">
        <v>41</v>
      </c>
      <c r="C180" s="63" t="str">
        <f t="shared" si="20"/>
        <v>3_2</v>
      </c>
      <c r="D180" s="64">
        <f t="shared" si="21"/>
        <v>3</v>
      </c>
      <c r="E180" s="52"/>
      <c r="F180" s="52"/>
      <c r="G180" s="52"/>
      <c r="H180" s="52"/>
      <c r="I180" s="52"/>
      <c r="J180" s="11">
        <f t="shared" si="22"/>
        <v>0</v>
      </c>
      <c r="K180" s="5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11">
        <f t="shared" si="23"/>
        <v>0</v>
      </c>
      <c r="X180" s="13">
        <f t="shared" si="24"/>
        <v>0</v>
      </c>
      <c r="Z180" s="52"/>
      <c r="AA180" s="52"/>
      <c r="AC180" s="13">
        <f t="shared" si="25"/>
        <v>0</v>
      </c>
      <c r="AD180" s="13">
        <f t="shared" si="27"/>
        <v>0</v>
      </c>
      <c r="AF180" s="10"/>
      <c r="AG180" s="17">
        <f t="shared" si="28"/>
        <v>10000</v>
      </c>
      <c r="AI180" s="52"/>
      <c r="AJ180" s="52"/>
      <c r="AK180" s="52"/>
      <c r="AL180" s="52"/>
      <c r="AM180" s="15">
        <f t="shared" si="26"/>
        <v>0</v>
      </c>
      <c r="AO180" s="55">
        <f t="shared" si="29"/>
        <v>197969.6</v>
      </c>
    </row>
    <row r="181" spans="1:41" x14ac:dyDescent="0.3">
      <c r="A181" s="61">
        <v>40991</v>
      </c>
      <c r="B181" s="63" t="s">
        <v>42</v>
      </c>
      <c r="C181" s="63" t="str">
        <f t="shared" si="20"/>
        <v>3_2</v>
      </c>
      <c r="D181" s="64">
        <f t="shared" si="21"/>
        <v>3</v>
      </c>
      <c r="E181" s="52"/>
      <c r="F181" s="52"/>
      <c r="G181" s="52"/>
      <c r="H181" s="52"/>
      <c r="I181" s="52"/>
      <c r="J181" s="11">
        <f t="shared" si="22"/>
        <v>0</v>
      </c>
      <c r="K181" s="5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11">
        <f t="shared" si="23"/>
        <v>0</v>
      </c>
      <c r="X181" s="13">
        <f t="shared" si="24"/>
        <v>0</v>
      </c>
      <c r="Z181" s="52"/>
      <c r="AA181" s="52"/>
      <c r="AC181" s="13">
        <f t="shared" si="25"/>
        <v>0</v>
      </c>
      <c r="AD181" s="13">
        <f t="shared" si="27"/>
        <v>0</v>
      </c>
      <c r="AF181" s="10"/>
      <c r="AG181" s="17">
        <f t="shared" si="28"/>
        <v>10000</v>
      </c>
      <c r="AI181" s="52"/>
      <c r="AJ181" s="52"/>
      <c r="AK181" s="52"/>
      <c r="AL181" s="52"/>
      <c r="AM181" s="15">
        <f t="shared" si="26"/>
        <v>0</v>
      </c>
      <c r="AO181" s="55">
        <f t="shared" si="29"/>
        <v>197969.6</v>
      </c>
    </row>
    <row r="182" spans="1:41" x14ac:dyDescent="0.3">
      <c r="A182" s="61">
        <v>40992</v>
      </c>
      <c r="B182" s="62" t="s">
        <v>36</v>
      </c>
      <c r="C182" s="63" t="str">
        <f t="shared" si="20"/>
        <v>3_2</v>
      </c>
      <c r="D182" s="64">
        <f t="shared" si="21"/>
        <v>3</v>
      </c>
      <c r="E182" s="52"/>
      <c r="F182" s="52"/>
      <c r="G182" s="52"/>
      <c r="H182" s="52"/>
      <c r="I182" s="52"/>
      <c r="J182" s="11">
        <f t="shared" si="22"/>
        <v>0</v>
      </c>
      <c r="K182" s="5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11">
        <f t="shared" si="23"/>
        <v>0</v>
      </c>
      <c r="X182" s="13">
        <f t="shared" si="24"/>
        <v>0</v>
      </c>
      <c r="Z182" s="52"/>
      <c r="AA182" s="52"/>
      <c r="AC182" s="13">
        <f t="shared" si="25"/>
        <v>0</v>
      </c>
      <c r="AD182" s="13">
        <f t="shared" si="27"/>
        <v>0</v>
      </c>
      <c r="AF182" s="10"/>
      <c r="AG182" s="17">
        <f t="shared" si="28"/>
        <v>10000</v>
      </c>
      <c r="AI182" s="52"/>
      <c r="AJ182" s="52"/>
      <c r="AK182" s="52"/>
      <c r="AL182" s="52"/>
      <c r="AM182" s="15">
        <f t="shared" si="26"/>
        <v>0</v>
      </c>
      <c r="AO182" s="55">
        <f t="shared" si="29"/>
        <v>197969.6</v>
      </c>
    </row>
    <row r="183" spans="1:41" x14ac:dyDescent="0.3">
      <c r="A183" s="61">
        <v>40993</v>
      </c>
      <c r="B183" s="62" t="s">
        <v>37</v>
      </c>
      <c r="C183" s="63" t="str">
        <f t="shared" si="20"/>
        <v>3_2</v>
      </c>
      <c r="D183" s="64">
        <f t="shared" si="21"/>
        <v>3</v>
      </c>
      <c r="E183" s="52"/>
      <c r="F183" s="52"/>
      <c r="G183" s="52"/>
      <c r="H183" s="52"/>
      <c r="I183" s="52"/>
      <c r="J183" s="11">
        <f t="shared" si="22"/>
        <v>0</v>
      </c>
      <c r="K183" s="5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11">
        <f t="shared" si="23"/>
        <v>0</v>
      </c>
      <c r="X183" s="13">
        <f t="shared" si="24"/>
        <v>0</v>
      </c>
      <c r="Z183" s="52"/>
      <c r="AA183" s="52"/>
      <c r="AC183" s="13">
        <f t="shared" si="25"/>
        <v>0</v>
      </c>
      <c r="AD183" s="13">
        <f t="shared" si="27"/>
        <v>0</v>
      </c>
      <c r="AF183" s="10"/>
      <c r="AG183" s="17">
        <f t="shared" si="28"/>
        <v>10000</v>
      </c>
      <c r="AI183" s="52"/>
      <c r="AJ183" s="52"/>
      <c r="AK183" s="52"/>
      <c r="AL183" s="52"/>
      <c r="AM183" s="15">
        <f t="shared" si="26"/>
        <v>0</v>
      </c>
      <c r="AO183" s="55">
        <f t="shared" si="29"/>
        <v>197969.6</v>
      </c>
    </row>
    <row r="184" spans="1:41" x14ac:dyDescent="0.3">
      <c r="A184" s="61">
        <v>40994</v>
      </c>
      <c r="B184" s="63" t="s">
        <v>38</v>
      </c>
      <c r="C184" s="63" t="str">
        <f t="shared" si="20"/>
        <v>3_2</v>
      </c>
      <c r="D184" s="64">
        <f t="shared" si="21"/>
        <v>3</v>
      </c>
      <c r="E184" s="52"/>
      <c r="F184" s="52"/>
      <c r="G184" s="52"/>
      <c r="H184" s="52"/>
      <c r="I184" s="52"/>
      <c r="J184" s="11">
        <f t="shared" si="22"/>
        <v>0</v>
      </c>
      <c r="K184" s="5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11">
        <f t="shared" si="23"/>
        <v>0</v>
      </c>
      <c r="X184" s="13">
        <f t="shared" si="24"/>
        <v>0</v>
      </c>
      <c r="Z184" s="52"/>
      <c r="AA184" s="52"/>
      <c r="AC184" s="13">
        <f t="shared" si="25"/>
        <v>0</v>
      </c>
      <c r="AD184" s="13">
        <f t="shared" si="27"/>
        <v>0</v>
      </c>
      <c r="AF184" s="10"/>
      <c r="AG184" s="17">
        <f t="shared" si="28"/>
        <v>10000</v>
      </c>
      <c r="AI184" s="52"/>
      <c r="AJ184" s="52"/>
      <c r="AK184" s="52"/>
      <c r="AL184" s="52"/>
      <c r="AM184" s="15">
        <f t="shared" si="26"/>
        <v>0</v>
      </c>
      <c r="AO184" s="55">
        <f t="shared" si="29"/>
        <v>197969.6</v>
      </c>
    </row>
    <row r="185" spans="1:41" x14ac:dyDescent="0.3">
      <c r="A185" s="61">
        <v>40995</v>
      </c>
      <c r="B185" s="63" t="s">
        <v>39</v>
      </c>
      <c r="C185" s="63" t="str">
        <f t="shared" si="20"/>
        <v>3_2</v>
      </c>
      <c r="D185" s="64">
        <f t="shared" si="21"/>
        <v>3</v>
      </c>
      <c r="E185" s="52"/>
      <c r="F185" s="52"/>
      <c r="G185" s="52"/>
      <c r="H185" s="52"/>
      <c r="I185" s="52"/>
      <c r="J185" s="11">
        <f t="shared" si="22"/>
        <v>0</v>
      </c>
      <c r="K185" s="5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11">
        <f t="shared" si="23"/>
        <v>0</v>
      </c>
      <c r="X185" s="13">
        <f t="shared" si="24"/>
        <v>0</v>
      </c>
      <c r="Z185" s="52"/>
      <c r="AA185" s="52"/>
      <c r="AC185" s="13">
        <f t="shared" si="25"/>
        <v>0</v>
      </c>
      <c r="AD185" s="13">
        <f t="shared" si="27"/>
        <v>0</v>
      </c>
      <c r="AF185" s="10"/>
      <c r="AG185" s="17">
        <f t="shared" si="28"/>
        <v>10000</v>
      </c>
      <c r="AI185" s="52"/>
      <c r="AJ185" s="52"/>
      <c r="AK185" s="52"/>
      <c r="AL185" s="52"/>
      <c r="AM185" s="15">
        <f t="shared" si="26"/>
        <v>0</v>
      </c>
      <c r="AO185" s="55">
        <f t="shared" si="29"/>
        <v>197969.6</v>
      </c>
    </row>
    <row r="186" spans="1:41" x14ac:dyDescent="0.3">
      <c r="A186" s="61">
        <v>40996</v>
      </c>
      <c r="B186" s="63" t="s">
        <v>40</v>
      </c>
      <c r="C186" s="63" t="str">
        <f t="shared" si="20"/>
        <v>3_2</v>
      </c>
      <c r="D186" s="64">
        <f t="shared" si="21"/>
        <v>3</v>
      </c>
      <c r="E186" s="52"/>
      <c r="F186" s="52"/>
      <c r="G186" s="52"/>
      <c r="H186" s="52"/>
      <c r="I186" s="52"/>
      <c r="J186" s="11">
        <f t="shared" si="22"/>
        <v>0</v>
      </c>
      <c r="K186" s="5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11">
        <f t="shared" si="23"/>
        <v>0</v>
      </c>
      <c r="X186" s="13">
        <f t="shared" si="24"/>
        <v>0</v>
      </c>
      <c r="Z186" s="52"/>
      <c r="AA186" s="52"/>
      <c r="AC186" s="13">
        <f t="shared" si="25"/>
        <v>0</v>
      </c>
      <c r="AD186" s="13">
        <f t="shared" si="27"/>
        <v>0</v>
      </c>
      <c r="AF186" s="10"/>
      <c r="AG186" s="17">
        <f t="shared" si="28"/>
        <v>10000</v>
      </c>
      <c r="AI186" s="52"/>
      <c r="AJ186" s="52"/>
      <c r="AK186" s="52"/>
      <c r="AL186" s="52"/>
      <c r="AM186" s="15">
        <f t="shared" si="26"/>
        <v>0</v>
      </c>
      <c r="AO186" s="55">
        <f t="shared" si="29"/>
        <v>197969.6</v>
      </c>
    </row>
    <row r="187" spans="1:41" x14ac:dyDescent="0.3">
      <c r="A187" s="61">
        <v>40997</v>
      </c>
      <c r="B187" s="63" t="s">
        <v>41</v>
      </c>
      <c r="C187" s="63" t="str">
        <f t="shared" si="20"/>
        <v>3_2</v>
      </c>
      <c r="D187" s="64">
        <f t="shared" si="21"/>
        <v>3</v>
      </c>
      <c r="E187" s="52"/>
      <c r="F187" s="52"/>
      <c r="G187" s="52"/>
      <c r="H187" s="52"/>
      <c r="I187" s="52"/>
      <c r="J187" s="11">
        <f t="shared" si="22"/>
        <v>0</v>
      </c>
      <c r="K187" s="5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11">
        <f t="shared" si="23"/>
        <v>0</v>
      </c>
      <c r="X187" s="13">
        <f t="shared" si="24"/>
        <v>0</v>
      </c>
      <c r="Z187" s="52"/>
      <c r="AA187" s="52"/>
      <c r="AC187" s="13">
        <f t="shared" si="25"/>
        <v>0</v>
      </c>
      <c r="AD187" s="13">
        <f t="shared" si="27"/>
        <v>0</v>
      </c>
      <c r="AF187" s="10"/>
      <c r="AG187" s="17">
        <f t="shared" si="28"/>
        <v>10000</v>
      </c>
      <c r="AI187" s="52"/>
      <c r="AJ187" s="52"/>
      <c r="AK187" s="52"/>
      <c r="AL187" s="52"/>
      <c r="AM187" s="15">
        <f t="shared" si="26"/>
        <v>0</v>
      </c>
      <c r="AO187" s="55">
        <f t="shared" si="29"/>
        <v>197969.6</v>
      </c>
    </row>
    <row r="188" spans="1:41" x14ac:dyDescent="0.3">
      <c r="A188" s="61">
        <v>40998</v>
      </c>
      <c r="B188" s="63" t="s">
        <v>42</v>
      </c>
      <c r="C188" s="63" t="str">
        <f t="shared" si="20"/>
        <v>3_2</v>
      </c>
      <c r="D188" s="64">
        <f t="shared" si="21"/>
        <v>3</v>
      </c>
      <c r="E188" s="52"/>
      <c r="F188" s="52"/>
      <c r="G188" s="52"/>
      <c r="H188" s="52"/>
      <c r="I188" s="52"/>
      <c r="J188" s="11">
        <f t="shared" si="22"/>
        <v>0</v>
      </c>
      <c r="K188" s="5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11">
        <f t="shared" si="23"/>
        <v>0</v>
      </c>
      <c r="X188" s="13">
        <f t="shared" si="24"/>
        <v>0</v>
      </c>
      <c r="Z188" s="52"/>
      <c r="AA188" s="52"/>
      <c r="AC188" s="13">
        <f t="shared" si="25"/>
        <v>0</v>
      </c>
      <c r="AD188" s="13">
        <f t="shared" si="27"/>
        <v>0</v>
      </c>
      <c r="AF188" s="10"/>
      <c r="AG188" s="17">
        <f t="shared" si="28"/>
        <v>10000</v>
      </c>
      <c r="AI188" s="52"/>
      <c r="AJ188" s="52"/>
      <c r="AK188" s="52"/>
      <c r="AL188" s="52"/>
      <c r="AM188" s="15">
        <f t="shared" si="26"/>
        <v>0</v>
      </c>
      <c r="AO188" s="55">
        <f t="shared" si="29"/>
        <v>197969.6</v>
      </c>
    </row>
    <row r="189" spans="1:41" x14ac:dyDescent="0.3">
      <c r="A189" s="61">
        <v>40999</v>
      </c>
      <c r="B189" s="62" t="s">
        <v>36</v>
      </c>
      <c r="C189" s="63" t="str">
        <f t="shared" si="20"/>
        <v>3_2</v>
      </c>
      <c r="D189" s="64">
        <f t="shared" si="21"/>
        <v>3</v>
      </c>
      <c r="E189" s="52"/>
      <c r="F189" s="52"/>
      <c r="G189" s="52"/>
      <c r="H189" s="52"/>
      <c r="I189" s="52"/>
      <c r="J189" s="11">
        <f t="shared" si="22"/>
        <v>0</v>
      </c>
      <c r="K189" s="5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11">
        <f t="shared" si="23"/>
        <v>0</v>
      </c>
      <c r="X189" s="13">
        <f t="shared" si="24"/>
        <v>0</v>
      </c>
      <c r="Z189" s="52"/>
      <c r="AA189" s="52"/>
      <c r="AC189" s="13">
        <f t="shared" si="25"/>
        <v>0</v>
      </c>
      <c r="AD189" s="13">
        <f t="shared" si="27"/>
        <v>0</v>
      </c>
      <c r="AF189" s="10"/>
      <c r="AG189" s="17">
        <f t="shared" si="28"/>
        <v>10000</v>
      </c>
      <c r="AI189" s="52"/>
      <c r="AJ189" s="52"/>
      <c r="AK189" s="52"/>
      <c r="AL189" s="52"/>
      <c r="AM189" s="15">
        <f t="shared" si="26"/>
        <v>0</v>
      </c>
      <c r="AO189" s="55">
        <f t="shared" si="29"/>
        <v>197969.6</v>
      </c>
    </row>
    <row r="190" spans="1:41" x14ac:dyDescent="0.3">
      <c r="A190" s="61">
        <v>41000</v>
      </c>
      <c r="B190" s="62" t="s">
        <v>37</v>
      </c>
      <c r="C190" s="63" t="str">
        <f t="shared" si="20"/>
        <v>4_1</v>
      </c>
      <c r="D190" s="64">
        <f t="shared" si="21"/>
        <v>4</v>
      </c>
      <c r="E190" s="52"/>
      <c r="F190" s="52"/>
      <c r="G190" s="52"/>
      <c r="H190" s="52"/>
      <c r="I190" s="52"/>
      <c r="J190" s="11">
        <f t="shared" si="22"/>
        <v>0</v>
      </c>
      <c r="K190" s="5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11">
        <f t="shared" si="23"/>
        <v>0</v>
      </c>
      <c r="X190" s="13">
        <f t="shared" si="24"/>
        <v>0</v>
      </c>
      <c r="Z190" s="52"/>
      <c r="AA190" s="52"/>
      <c r="AC190" s="13">
        <f t="shared" si="25"/>
        <v>0</v>
      </c>
      <c r="AD190" s="13">
        <f t="shared" si="27"/>
        <v>0</v>
      </c>
      <c r="AF190" s="10"/>
      <c r="AG190" s="17">
        <f t="shared" si="28"/>
        <v>10000</v>
      </c>
      <c r="AI190" s="52"/>
      <c r="AJ190" s="52"/>
      <c r="AK190" s="52"/>
      <c r="AL190" s="52"/>
      <c r="AM190" s="15">
        <f t="shared" si="26"/>
        <v>0</v>
      </c>
      <c r="AO190" s="55">
        <f t="shared" si="29"/>
        <v>197969.6</v>
      </c>
    </row>
    <row r="191" spans="1:41" x14ac:dyDescent="0.3">
      <c r="A191" s="61">
        <v>41001</v>
      </c>
      <c r="B191" s="63" t="s">
        <v>38</v>
      </c>
      <c r="C191" s="63" t="str">
        <f t="shared" si="20"/>
        <v>4_1</v>
      </c>
      <c r="D191" s="64">
        <f t="shared" si="21"/>
        <v>4</v>
      </c>
      <c r="E191" s="52"/>
      <c r="F191" s="52"/>
      <c r="G191" s="52"/>
      <c r="H191" s="52"/>
      <c r="I191" s="52"/>
      <c r="J191" s="11">
        <f t="shared" si="22"/>
        <v>0</v>
      </c>
      <c r="K191" s="5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11">
        <f t="shared" si="23"/>
        <v>0</v>
      </c>
      <c r="X191" s="13">
        <f t="shared" si="24"/>
        <v>0</v>
      </c>
      <c r="Z191" s="52"/>
      <c r="AA191" s="52"/>
      <c r="AC191" s="13">
        <f t="shared" si="25"/>
        <v>0</v>
      </c>
      <c r="AD191" s="13">
        <f t="shared" si="27"/>
        <v>0</v>
      </c>
      <c r="AF191" s="10"/>
      <c r="AG191" s="17">
        <f t="shared" si="28"/>
        <v>10000</v>
      </c>
      <c r="AI191" s="52"/>
      <c r="AJ191" s="52"/>
      <c r="AK191" s="52"/>
      <c r="AL191" s="52"/>
      <c r="AM191" s="15">
        <f t="shared" si="26"/>
        <v>0</v>
      </c>
      <c r="AO191" s="55">
        <f t="shared" si="29"/>
        <v>197969.6</v>
      </c>
    </row>
    <row r="192" spans="1:41" x14ac:dyDescent="0.3">
      <c r="A192" s="61">
        <v>41002</v>
      </c>
      <c r="B192" s="63" t="s">
        <v>39</v>
      </c>
      <c r="C192" s="63" t="str">
        <f t="shared" si="20"/>
        <v>4_1</v>
      </c>
      <c r="D192" s="64">
        <f t="shared" si="21"/>
        <v>4</v>
      </c>
      <c r="E192" s="52"/>
      <c r="F192" s="52"/>
      <c r="G192" s="52"/>
      <c r="H192" s="52"/>
      <c r="I192" s="52"/>
      <c r="J192" s="11">
        <f t="shared" si="22"/>
        <v>0</v>
      </c>
      <c r="K192" s="5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11">
        <f t="shared" si="23"/>
        <v>0</v>
      </c>
      <c r="X192" s="13">
        <f t="shared" si="24"/>
        <v>0</v>
      </c>
      <c r="Z192" s="52"/>
      <c r="AA192" s="52"/>
      <c r="AC192" s="13">
        <f t="shared" si="25"/>
        <v>0</v>
      </c>
      <c r="AD192" s="13">
        <f t="shared" si="27"/>
        <v>0</v>
      </c>
      <c r="AF192" s="10"/>
      <c r="AG192" s="17">
        <f t="shared" si="28"/>
        <v>10000</v>
      </c>
      <c r="AI192" s="52"/>
      <c r="AJ192" s="52"/>
      <c r="AK192" s="52"/>
      <c r="AL192" s="52"/>
      <c r="AM192" s="15">
        <f t="shared" si="26"/>
        <v>0</v>
      </c>
      <c r="AO192" s="55">
        <f t="shared" si="29"/>
        <v>197969.6</v>
      </c>
    </row>
    <row r="193" spans="1:41" x14ac:dyDescent="0.3">
      <c r="A193" s="61">
        <v>41003</v>
      </c>
      <c r="B193" s="63" t="s">
        <v>40</v>
      </c>
      <c r="C193" s="63" t="str">
        <f t="shared" si="20"/>
        <v>4_1</v>
      </c>
      <c r="D193" s="64">
        <f t="shared" si="21"/>
        <v>4</v>
      </c>
      <c r="E193" s="52"/>
      <c r="F193" s="52"/>
      <c r="G193" s="52"/>
      <c r="H193" s="52"/>
      <c r="I193" s="52"/>
      <c r="J193" s="11">
        <f t="shared" si="22"/>
        <v>0</v>
      </c>
      <c r="K193" s="5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11">
        <f t="shared" si="23"/>
        <v>0</v>
      </c>
      <c r="X193" s="13">
        <f t="shared" si="24"/>
        <v>0</v>
      </c>
      <c r="Z193" s="52"/>
      <c r="AA193" s="52"/>
      <c r="AC193" s="13">
        <f t="shared" si="25"/>
        <v>0</v>
      </c>
      <c r="AD193" s="13">
        <f t="shared" si="27"/>
        <v>0</v>
      </c>
      <c r="AF193" s="10"/>
      <c r="AG193" s="17">
        <f t="shared" si="28"/>
        <v>10000</v>
      </c>
      <c r="AI193" s="52"/>
      <c r="AJ193" s="52"/>
      <c r="AK193" s="52"/>
      <c r="AL193" s="52"/>
      <c r="AM193" s="15">
        <f t="shared" si="26"/>
        <v>0</v>
      </c>
      <c r="AO193" s="55">
        <f t="shared" si="29"/>
        <v>197969.6</v>
      </c>
    </row>
    <row r="194" spans="1:41" x14ac:dyDescent="0.3">
      <c r="A194" s="61">
        <v>41004</v>
      </c>
      <c r="B194" s="63" t="s">
        <v>41</v>
      </c>
      <c r="C194" s="63" t="str">
        <f t="shared" si="20"/>
        <v>4_1</v>
      </c>
      <c r="D194" s="64">
        <f t="shared" si="21"/>
        <v>4</v>
      </c>
      <c r="E194" s="52"/>
      <c r="F194" s="52"/>
      <c r="G194" s="52"/>
      <c r="H194" s="52"/>
      <c r="I194" s="52"/>
      <c r="J194" s="11">
        <f t="shared" si="22"/>
        <v>0</v>
      </c>
      <c r="K194" s="5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11">
        <f t="shared" si="23"/>
        <v>0</v>
      </c>
      <c r="X194" s="13">
        <f t="shared" si="24"/>
        <v>0</v>
      </c>
      <c r="Z194" s="52"/>
      <c r="AA194" s="52"/>
      <c r="AC194" s="13">
        <f t="shared" si="25"/>
        <v>0</v>
      </c>
      <c r="AD194" s="13">
        <f t="shared" si="27"/>
        <v>0</v>
      </c>
      <c r="AF194" s="10"/>
      <c r="AG194" s="17">
        <f t="shared" si="28"/>
        <v>10000</v>
      </c>
      <c r="AI194" s="52"/>
      <c r="AJ194" s="52"/>
      <c r="AK194" s="52"/>
      <c r="AL194" s="52"/>
      <c r="AM194" s="15">
        <f t="shared" si="26"/>
        <v>0</v>
      </c>
      <c r="AO194" s="55">
        <f t="shared" si="29"/>
        <v>197969.6</v>
      </c>
    </row>
    <row r="195" spans="1:41" x14ac:dyDescent="0.3">
      <c r="A195" s="61">
        <v>41005</v>
      </c>
      <c r="B195" s="63" t="s">
        <v>42</v>
      </c>
      <c r="C195" s="63" t="str">
        <f t="shared" si="20"/>
        <v>4_1</v>
      </c>
      <c r="D195" s="64">
        <f t="shared" si="21"/>
        <v>4</v>
      </c>
      <c r="E195" s="52"/>
      <c r="F195" s="52"/>
      <c r="G195" s="52"/>
      <c r="H195" s="52"/>
      <c r="I195" s="52"/>
      <c r="J195" s="11">
        <f t="shared" si="22"/>
        <v>0</v>
      </c>
      <c r="K195" s="5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11">
        <f t="shared" si="23"/>
        <v>0</v>
      </c>
      <c r="X195" s="13">
        <f t="shared" si="24"/>
        <v>0</v>
      </c>
      <c r="Z195" s="52"/>
      <c r="AA195" s="52"/>
      <c r="AC195" s="13">
        <f t="shared" si="25"/>
        <v>0</v>
      </c>
      <c r="AD195" s="13">
        <f t="shared" si="27"/>
        <v>0</v>
      </c>
      <c r="AF195" s="10"/>
      <c r="AG195" s="17">
        <f t="shared" si="28"/>
        <v>10000</v>
      </c>
      <c r="AI195" s="52"/>
      <c r="AJ195" s="52"/>
      <c r="AK195" s="52"/>
      <c r="AL195" s="52"/>
      <c r="AM195" s="15">
        <f t="shared" si="26"/>
        <v>0</v>
      </c>
      <c r="AO195" s="55">
        <f t="shared" si="29"/>
        <v>197969.6</v>
      </c>
    </row>
    <row r="196" spans="1:41" x14ac:dyDescent="0.3">
      <c r="A196" s="61">
        <v>41006</v>
      </c>
      <c r="B196" s="62" t="s">
        <v>36</v>
      </c>
      <c r="C196" s="63" t="str">
        <f t="shared" si="20"/>
        <v>4_1</v>
      </c>
      <c r="D196" s="64">
        <f t="shared" si="21"/>
        <v>4</v>
      </c>
      <c r="E196" s="52"/>
      <c r="F196" s="52"/>
      <c r="G196" s="52"/>
      <c r="H196" s="52"/>
      <c r="I196" s="52"/>
      <c r="J196" s="11">
        <f t="shared" si="22"/>
        <v>0</v>
      </c>
      <c r="K196" s="5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11">
        <f t="shared" si="23"/>
        <v>0</v>
      </c>
      <c r="X196" s="13">
        <f t="shared" si="24"/>
        <v>0</v>
      </c>
      <c r="Z196" s="52"/>
      <c r="AA196" s="52"/>
      <c r="AC196" s="13">
        <f t="shared" si="25"/>
        <v>0</v>
      </c>
      <c r="AD196" s="13">
        <f t="shared" si="27"/>
        <v>0</v>
      </c>
      <c r="AF196" s="10"/>
      <c r="AG196" s="17">
        <f t="shared" si="28"/>
        <v>10000</v>
      </c>
      <c r="AI196" s="52"/>
      <c r="AJ196" s="52"/>
      <c r="AK196" s="52"/>
      <c r="AL196" s="52"/>
      <c r="AM196" s="15">
        <f t="shared" si="26"/>
        <v>0</v>
      </c>
      <c r="AO196" s="55">
        <f t="shared" si="29"/>
        <v>197969.6</v>
      </c>
    </row>
    <row r="197" spans="1:41" x14ac:dyDescent="0.3">
      <c r="A197" s="61">
        <v>41007</v>
      </c>
      <c r="B197" s="62" t="s">
        <v>37</v>
      </c>
      <c r="C197" s="63" t="str">
        <f t="shared" si="20"/>
        <v>4_1</v>
      </c>
      <c r="D197" s="64">
        <f t="shared" si="21"/>
        <v>4</v>
      </c>
      <c r="E197" s="52"/>
      <c r="F197" s="52"/>
      <c r="G197" s="52"/>
      <c r="H197" s="52"/>
      <c r="I197" s="52"/>
      <c r="J197" s="11">
        <f t="shared" si="22"/>
        <v>0</v>
      </c>
      <c r="K197" s="5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11">
        <f t="shared" si="23"/>
        <v>0</v>
      </c>
      <c r="X197" s="13">
        <f t="shared" si="24"/>
        <v>0</v>
      </c>
      <c r="Z197" s="52"/>
      <c r="AA197" s="52"/>
      <c r="AC197" s="13">
        <f t="shared" si="25"/>
        <v>0</v>
      </c>
      <c r="AD197" s="13">
        <f t="shared" si="27"/>
        <v>0</v>
      </c>
      <c r="AF197" s="10"/>
      <c r="AG197" s="17">
        <f t="shared" si="28"/>
        <v>10000</v>
      </c>
      <c r="AI197" s="52"/>
      <c r="AJ197" s="52"/>
      <c r="AK197" s="52"/>
      <c r="AL197" s="52"/>
      <c r="AM197" s="15">
        <f t="shared" si="26"/>
        <v>0</v>
      </c>
      <c r="AO197" s="55">
        <f t="shared" si="29"/>
        <v>197969.6</v>
      </c>
    </row>
    <row r="198" spans="1:41" x14ac:dyDescent="0.3">
      <c r="A198" s="61">
        <v>41008</v>
      </c>
      <c r="B198" s="63" t="s">
        <v>38</v>
      </c>
      <c r="C198" s="63" t="str">
        <f t="shared" si="20"/>
        <v>4_1</v>
      </c>
      <c r="D198" s="64">
        <f t="shared" si="21"/>
        <v>4</v>
      </c>
      <c r="E198" s="52"/>
      <c r="F198" s="52"/>
      <c r="G198" s="52"/>
      <c r="H198" s="52"/>
      <c r="I198" s="52"/>
      <c r="J198" s="11">
        <f t="shared" si="22"/>
        <v>0</v>
      </c>
      <c r="K198" s="5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11">
        <f t="shared" si="23"/>
        <v>0</v>
      </c>
      <c r="X198" s="13">
        <f t="shared" si="24"/>
        <v>0</v>
      </c>
      <c r="Z198" s="52"/>
      <c r="AA198" s="52"/>
      <c r="AC198" s="13">
        <f t="shared" si="25"/>
        <v>0</v>
      </c>
      <c r="AD198" s="13">
        <f t="shared" si="27"/>
        <v>0</v>
      </c>
      <c r="AF198" s="10"/>
      <c r="AG198" s="17">
        <f t="shared" si="28"/>
        <v>10000</v>
      </c>
      <c r="AI198" s="52"/>
      <c r="AJ198" s="52"/>
      <c r="AK198" s="52"/>
      <c r="AL198" s="52"/>
      <c r="AM198" s="15">
        <f t="shared" si="26"/>
        <v>0</v>
      </c>
      <c r="AO198" s="55">
        <f t="shared" si="29"/>
        <v>197969.6</v>
      </c>
    </row>
    <row r="199" spans="1:41" x14ac:dyDescent="0.3">
      <c r="A199" s="61">
        <v>41009</v>
      </c>
      <c r="B199" s="63" t="s">
        <v>39</v>
      </c>
      <c r="C199" s="63" t="str">
        <f t="shared" ref="C199:C262" si="30">D199&amp;"_"&amp;IF(DAY(A199)&gt;15,2,1)</f>
        <v>4_1</v>
      </c>
      <c r="D199" s="64">
        <f t="shared" ref="D199:D262" si="31">MONTH(A199)</f>
        <v>4</v>
      </c>
      <c r="E199" s="52"/>
      <c r="F199" s="52"/>
      <c r="G199" s="52"/>
      <c r="H199" s="52"/>
      <c r="I199" s="52"/>
      <c r="J199" s="11">
        <f t="shared" ref="J199:J262" si="32">SUM(E199:I199)</f>
        <v>0</v>
      </c>
      <c r="K199" s="5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11">
        <f t="shared" ref="V199:V262" si="33">SUM(L199:U199)</f>
        <v>0</v>
      </c>
      <c r="X199" s="13">
        <f t="shared" ref="X199:X262" si="34">+J199-V199</f>
        <v>0</v>
      </c>
      <c r="Z199" s="52"/>
      <c r="AA199" s="52"/>
      <c r="AC199" s="13">
        <f t="shared" ref="AC199:AC262" si="35">+X199-Z199-AA199</f>
        <v>0</v>
      </c>
      <c r="AD199" s="13">
        <f t="shared" si="27"/>
        <v>0</v>
      </c>
      <c r="AF199" s="10"/>
      <c r="AG199" s="17">
        <f t="shared" si="28"/>
        <v>10000</v>
      </c>
      <c r="AI199" s="52"/>
      <c r="AJ199" s="52"/>
      <c r="AK199" s="52"/>
      <c r="AL199" s="52"/>
      <c r="AM199" s="15">
        <f t="shared" ref="AM199:AM262" si="36">SUM(AI199:AL199)</f>
        <v>0</v>
      </c>
      <c r="AO199" s="55">
        <f t="shared" si="29"/>
        <v>197969.6</v>
      </c>
    </row>
    <row r="200" spans="1:41" x14ac:dyDescent="0.3">
      <c r="A200" s="61">
        <v>41010</v>
      </c>
      <c r="B200" s="63" t="s">
        <v>40</v>
      </c>
      <c r="C200" s="63" t="str">
        <f t="shared" si="30"/>
        <v>4_1</v>
      </c>
      <c r="D200" s="64">
        <f t="shared" si="31"/>
        <v>4</v>
      </c>
      <c r="E200" s="52"/>
      <c r="F200" s="52"/>
      <c r="G200" s="52"/>
      <c r="H200" s="52"/>
      <c r="I200" s="52"/>
      <c r="J200" s="11">
        <f t="shared" si="32"/>
        <v>0</v>
      </c>
      <c r="K200" s="5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11">
        <f t="shared" si="33"/>
        <v>0</v>
      </c>
      <c r="X200" s="13">
        <f t="shared" si="34"/>
        <v>0</v>
      </c>
      <c r="Z200" s="52"/>
      <c r="AA200" s="52"/>
      <c r="AC200" s="13">
        <f t="shared" si="35"/>
        <v>0</v>
      </c>
      <c r="AD200" s="13">
        <f t="shared" ref="AD200:AD263" si="37">+AD199+AC200</f>
        <v>0</v>
      </c>
      <c r="AF200" s="10"/>
      <c r="AG200" s="17">
        <f t="shared" ref="AG200:AG263" si="38">+AD200+$AF$7</f>
        <v>10000</v>
      </c>
      <c r="AI200" s="52"/>
      <c r="AJ200" s="52"/>
      <c r="AK200" s="52"/>
      <c r="AL200" s="52"/>
      <c r="AM200" s="15">
        <f t="shared" si="36"/>
        <v>0</v>
      </c>
      <c r="AO200" s="55">
        <f t="shared" ref="AO200:AO263" si="39">+AO199+AM200-E200-F200</f>
        <v>197969.6</v>
      </c>
    </row>
    <row r="201" spans="1:41" x14ac:dyDescent="0.3">
      <c r="A201" s="61">
        <v>41011</v>
      </c>
      <c r="B201" s="63" t="s">
        <v>41</v>
      </c>
      <c r="C201" s="63" t="str">
        <f t="shared" si="30"/>
        <v>4_1</v>
      </c>
      <c r="D201" s="64">
        <f t="shared" si="31"/>
        <v>4</v>
      </c>
      <c r="E201" s="52"/>
      <c r="F201" s="52"/>
      <c r="G201" s="52"/>
      <c r="H201" s="52"/>
      <c r="I201" s="52"/>
      <c r="J201" s="11">
        <f t="shared" si="32"/>
        <v>0</v>
      </c>
      <c r="K201" s="5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11">
        <f t="shared" si="33"/>
        <v>0</v>
      </c>
      <c r="X201" s="13">
        <f t="shared" si="34"/>
        <v>0</v>
      </c>
      <c r="Z201" s="52"/>
      <c r="AA201" s="52"/>
      <c r="AC201" s="13">
        <f t="shared" si="35"/>
        <v>0</v>
      </c>
      <c r="AD201" s="13">
        <f t="shared" si="37"/>
        <v>0</v>
      </c>
      <c r="AF201" s="10"/>
      <c r="AG201" s="17">
        <f t="shared" si="38"/>
        <v>10000</v>
      </c>
      <c r="AI201" s="52"/>
      <c r="AJ201" s="52"/>
      <c r="AK201" s="52"/>
      <c r="AL201" s="52"/>
      <c r="AM201" s="15">
        <f t="shared" si="36"/>
        <v>0</v>
      </c>
      <c r="AO201" s="55">
        <f t="shared" si="39"/>
        <v>197969.6</v>
      </c>
    </row>
    <row r="202" spans="1:41" x14ac:dyDescent="0.3">
      <c r="A202" s="61">
        <v>41012</v>
      </c>
      <c r="B202" s="63" t="s">
        <v>42</v>
      </c>
      <c r="C202" s="63" t="str">
        <f t="shared" si="30"/>
        <v>4_1</v>
      </c>
      <c r="D202" s="64">
        <f t="shared" si="31"/>
        <v>4</v>
      </c>
      <c r="E202" s="52"/>
      <c r="F202" s="52"/>
      <c r="G202" s="52"/>
      <c r="H202" s="52"/>
      <c r="I202" s="52"/>
      <c r="J202" s="11">
        <f t="shared" si="32"/>
        <v>0</v>
      </c>
      <c r="K202" s="5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11">
        <f t="shared" si="33"/>
        <v>0</v>
      </c>
      <c r="X202" s="13">
        <f t="shared" si="34"/>
        <v>0</v>
      </c>
      <c r="Z202" s="52"/>
      <c r="AA202" s="52"/>
      <c r="AC202" s="13">
        <f t="shared" si="35"/>
        <v>0</v>
      </c>
      <c r="AD202" s="13">
        <f t="shared" si="37"/>
        <v>0</v>
      </c>
      <c r="AF202" s="10"/>
      <c r="AG202" s="17">
        <f t="shared" si="38"/>
        <v>10000</v>
      </c>
      <c r="AI202" s="52"/>
      <c r="AJ202" s="52"/>
      <c r="AK202" s="52"/>
      <c r="AL202" s="52"/>
      <c r="AM202" s="15">
        <f t="shared" si="36"/>
        <v>0</v>
      </c>
      <c r="AO202" s="55">
        <f t="shared" si="39"/>
        <v>197969.6</v>
      </c>
    </row>
    <row r="203" spans="1:41" x14ac:dyDescent="0.3">
      <c r="A203" s="61">
        <v>41013</v>
      </c>
      <c r="B203" s="62" t="s">
        <v>36</v>
      </c>
      <c r="C203" s="63" t="str">
        <f t="shared" si="30"/>
        <v>4_1</v>
      </c>
      <c r="D203" s="64">
        <f t="shared" si="31"/>
        <v>4</v>
      </c>
      <c r="E203" s="52"/>
      <c r="F203" s="52"/>
      <c r="G203" s="52"/>
      <c r="H203" s="52"/>
      <c r="I203" s="52"/>
      <c r="J203" s="11">
        <f t="shared" si="32"/>
        <v>0</v>
      </c>
      <c r="K203" s="5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11">
        <f t="shared" si="33"/>
        <v>0</v>
      </c>
      <c r="X203" s="13">
        <f t="shared" si="34"/>
        <v>0</v>
      </c>
      <c r="Z203" s="52"/>
      <c r="AA203" s="52"/>
      <c r="AC203" s="13">
        <f t="shared" si="35"/>
        <v>0</v>
      </c>
      <c r="AD203" s="13">
        <f t="shared" si="37"/>
        <v>0</v>
      </c>
      <c r="AF203" s="10"/>
      <c r="AG203" s="17">
        <f t="shared" si="38"/>
        <v>10000</v>
      </c>
      <c r="AI203" s="52"/>
      <c r="AJ203" s="52"/>
      <c r="AK203" s="52"/>
      <c r="AL203" s="52"/>
      <c r="AM203" s="15">
        <f t="shared" si="36"/>
        <v>0</v>
      </c>
      <c r="AO203" s="55">
        <f t="shared" si="39"/>
        <v>197969.6</v>
      </c>
    </row>
    <row r="204" spans="1:41" x14ac:dyDescent="0.3">
      <c r="A204" s="61">
        <v>41014</v>
      </c>
      <c r="B204" s="62" t="s">
        <v>37</v>
      </c>
      <c r="C204" s="63" t="str">
        <f t="shared" si="30"/>
        <v>4_1</v>
      </c>
      <c r="D204" s="64">
        <f t="shared" si="31"/>
        <v>4</v>
      </c>
      <c r="E204" s="52"/>
      <c r="F204" s="52"/>
      <c r="G204" s="52"/>
      <c r="H204" s="52"/>
      <c r="I204" s="52"/>
      <c r="J204" s="11">
        <f t="shared" si="32"/>
        <v>0</v>
      </c>
      <c r="K204" s="5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11">
        <f t="shared" si="33"/>
        <v>0</v>
      </c>
      <c r="X204" s="13">
        <f t="shared" si="34"/>
        <v>0</v>
      </c>
      <c r="Z204" s="52"/>
      <c r="AA204" s="52"/>
      <c r="AC204" s="13">
        <f t="shared" si="35"/>
        <v>0</v>
      </c>
      <c r="AD204" s="13">
        <f t="shared" si="37"/>
        <v>0</v>
      </c>
      <c r="AF204" s="10"/>
      <c r="AG204" s="17">
        <f t="shared" si="38"/>
        <v>10000</v>
      </c>
      <c r="AI204" s="52"/>
      <c r="AJ204" s="52"/>
      <c r="AK204" s="52"/>
      <c r="AL204" s="52"/>
      <c r="AM204" s="15">
        <f t="shared" si="36"/>
        <v>0</v>
      </c>
      <c r="AO204" s="55">
        <f t="shared" si="39"/>
        <v>197969.6</v>
      </c>
    </row>
    <row r="205" spans="1:41" x14ac:dyDescent="0.3">
      <c r="A205" s="61">
        <v>41015</v>
      </c>
      <c r="B205" s="63" t="s">
        <v>38</v>
      </c>
      <c r="C205" s="63" t="str">
        <f t="shared" si="30"/>
        <v>4_2</v>
      </c>
      <c r="D205" s="64">
        <f t="shared" si="31"/>
        <v>4</v>
      </c>
      <c r="E205" s="52"/>
      <c r="F205" s="52"/>
      <c r="G205" s="52"/>
      <c r="H205" s="52"/>
      <c r="I205" s="52"/>
      <c r="J205" s="11">
        <f t="shared" si="32"/>
        <v>0</v>
      </c>
      <c r="K205" s="5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11">
        <f t="shared" si="33"/>
        <v>0</v>
      </c>
      <c r="X205" s="13">
        <f t="shared" si="34"/>
        <v>0</v>
      </c>
      <c r="Z205" s="52"/>
      <c r="AA205" s="52"/>
      <c r="AC205" s="13">
        <f t="shared" si="35"/>
        <v>0</v>
      </c>
      <c r="AD205" s="13">
        <f t="shared" si="37"/>
        <v>0</v>
      </c>
      <c r="AF205" s="10"/>
      <c r="AG205" s="17">
        <f t="shared" si="38"/>
        <v>10000</v>
      </c>
      <c r="AI205" s="52"/>
      <c r="AJ205" s="52"/>
      <c r="AK205" s="52"/>
      <c r="AL205" s="52"/>
      <c r="AM205" s="15">
        <f t="shared" si="36"/>
        <v>0</v>
      </c>
      <c r="AO205" s="55">
        <f t="shared" si="39"/>
        <v>197969.6</v>
      </c>
    </row>
    <row r="206" spans="1:41" x14ac:dyDescent="0.3">
      <c r="A206" s="61">
        <v>41016</v>
      </c>
      <c r="B206" s="63" t="s">
        <v>39</v>
      </c>
      <c r="C206" s="63" t="str">
        <f t="shared" si="30"/>
        <v>4_2</v>
      </c>
      <c r="D206" s="64">
        <f t="shared" si="31"/>
        <v>4</v>
      </c>
      <c r="E206" s="52"/>
      <c r="F206" s="52"/>
      <c r="G206" s="52"/>
      <c r="H206" s="52"/>
      <c r="I206" s="52"/>
      <c r="J206" s="11">
        <f t="shared" si="32"/>
        <v>0</v>
      </c>
      <c r="K206" s="5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11">
        <f t="shared" si="33"/>
        <v>0</v>
      </c>
      <c r="X206" s="13">
        <f t="shared" si="34"/>
        <v>0</v>
      </c>
      <c r="Z206" s="52"/>
      <c r="AA206" s="52"/>
      <c r="AC206" s="13">
        <f t="shared" si="35"/>
        <v>0</v>
      </c>
      <c r="AD206" s="13">
        <f t="shared" si="37"/>
        <v>0</v>
      </c>
      <c r="AF206" s="10"/>
      <c r="AG206" s="17">
        <f t="shared" si="38"/>
        <v>10000</v>
      </c>
      <c r="AI206" s="52"/>
      <c r="AJ206" s="52"/>
      <c r="AK206" s="52"/>
      <c r="AL206" s="52"/>
      <c r="AM206" s="15">
        <f t="shared" si="36"/>
        <v>0</v>
      </c>
      <c r="AO206" s="55">
        <f t="shared" si="39"/>
        <v>197969.6</v>
      </c>
    </row>
    <row r="207" spans="1:41" x14ac:dyDescent="0.3">
      <c r="A207" s="61">
        <v>41017</v>
      </c>
      <c r="B207" s="63" t="s">
        <v>40</v>
      </c>
      <c r="C207" s="63" t="str">
        <f t="shared" si="30"/>
        <v>4_2</v>
      </c>
      <c r="D207" s="64">
        <f t="shared" si="31"/>
        <v>4</v>
      </c>
      <c r="E207" s="52"/>
      <c r="F207" s="52"/>
      <c r="G207" s="52"/>
      <c r="H207" s="52"/>
      <c r="I207" s="52"/>
      <c r="J207" s="11">
        <f t="shared" si="32"/>
        <v>0</v>
      </c>
      <c r="K207" s="5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11">
        <f t="shared" si="33"/>
        <v>0</v>
      </c>
      <c r="X207" s="13">
        <f t="shared" si="34"/>
        <v>0</v>
      </c>
      <c r="Z207" s="52"/>
      <c r="AA207" s="52"/>
      <c r="AC207" s="13">
        <f t="shared" si="35"/>
        <v>0</v>
      </c>
      <c r="AD207" s="13">
        <f t="shared" si="37"/>
        <v>0</v>
      </c>
      <c r="AF207" s="10"/>
      <c r="AG207" s="17">
        <f t="shared" si="38"/>
        <v>10000</v>
      </c>
      <c r="AI207" s="52"/>
      <c r="AJ207" s="52"/>
      <c r="AK207" s="52"/>
      <c r="AL207" s="52"/>
      <c r="AM207" s="15">
        <f t="shared" si="36"/>
        <v>0</v>
      </c>
      <c r="AO207" s="55">
        <f t="shared" si="39"/>
        <v>197969.6</v>
      </c>
    </row>
    <row r="208" spans="1:41" x14ac:dyDescent="0.3">
      <c r="A208" s="61">
        <v>41018</v>
      </c>
      <c r="B208" s="63" t="s">
        <v>41</v>
      </c>
      <c r="C208" s="63" t="str">
        <f t="shared" si="30"/>
        <v>4_2</v>
      </c>
      <c r="D208" s="64">
        <f t="shared" si="31"/>
        <v>4</v>
      </c>
      <c r="E208" s="52"/>
      <c r="F208" s="52"/>
      <c r="G208" s="52"/>
      <c r="H208" s="52"/>
      <c r="I208" s="52"/>
      <c r="J208" s="11">
        <f t="shared" si="32"/>
        <v>0</v>
      </c>
      <c r="K208" s="5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11">
        <f t="shared" si="33"/>
        <v>0</v>
      </c>
      <c r="X208" s="13">
        <f t="shared" si="34"/>
        <v>0</v>
      </c>
      <c r="Z208" s="52"/>
      <c r="AA208" s="52"/>
      <c r="AC208" s="13">
        <f t="shared" si="35"/>
        <v>0</v>
      </c>
      <c r="AD208" s="13">
        <f t="shared" si="37"/>
        <v>0</v>
      </c>
      <c r="AF208" s="10"/>
      <c r="AG208" s="17">
        <f t="shared" si="38"/>
        <v>10000</v>
      </c>
      <c r="AI208" s="52"/>
      <c r="AJ208" s="52"/>
      <c r="AK208" s="52"/>
      <c r="AL208" s="52"/>
      <c r="AM208" s="15">
        <f t="shared" si="36"/>
        <v>0</v>
      </c>
      <c r="AO208" s="55">
        <f t="shared" si="39"/>
        <v>197969.6</v>
      </c>
    </row>
    <row r="209" spans="1:41" x14ac:dyDescent="0.3">
      <c r="A209" s="61">
        <v>41019</v>
      </c>
      <c r="B209" s="63" t="s">
        <v>42</v>
      </c>
      <c r="C209" s="63" t="str">
        <f t="shared" si="30"/>
        <v>4_2</v>
      </c>
      <c r="D209" s="64">
        <f t="shared" si="31"/>
        <v>4</v>
      </c>
      <c r="E209" s="52"/>
      <c r="F209" s="52"/>
      <c r="G209" s="52"/>
      <c r="H209" s="52"/>
      <c r="I209" s="52"/>
      <c r="J209" s="11">
        <f t="shared" si="32"/>
        <v>0</v>
      </c>
      <c r="K209" s="5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11">
        <f t="shared" si="33"/>
        <v>0</v>
      </c>
      <c r="X209" s="13">
        <f t="shared" si="34"/>
        <v>0</v>
      </c>
      <c r="Z209" s="52"/>
      <c r="AA209" s="52"/>
      <c r="AC209" s="13">
        <f t="shared" si="35"/>
        <v>0</v>
      </c>
      <c r="AD209" s="13">
        <f t="shared" si="37"/>
        <v>0</v>
      </c>
      <c r="AF209" s="10"/>
      <c r="AG209" s="17">
        <f t="shared" si="38"/>
        <v>10000</v>
      </c>
      <c r="AI209" s="52"/>
      <c r="AJ209" s="52"/>
      <c r="AK209" s="52"/>
      <c r="AL209" s="52"/>
      <c r="AM209" s="15">
        <f t="shared" si="36"/>
        <v>0</v>
      </c>
      <c r="AO209" s="55">
        <f t="shared" si="39"/>
        <v>197969.6</v>
      </c>
    </row>
    <row r="210" spans="1:41" x14ac:dyDescent="0.3">
      <c r="A210" s="61">
        <v>41020</v>
      </c>
      <c r="B210" s="62" t="s">
        <v>36</v>
      </c>
      <c r="C210" s="63" t="str">
        <f t="shared" si="30"/>
        <v>4_2</v>
      </c>
      <c r="D210" s="64">
        <f t="shared" si="31"/>
        <v>4</v>
      </c>
      <c r="E210" s="52"/>
      <c r="F210" s="52"/>
      <c r="G210" s="52"/>
      <c r="H210" s="52"/>
      <c r="I210" s="52"/>
      <c r="J210" s="11">
        <f t="shared" si="32"/>
        <v>0</v>
      </c>
      <c r="K210" s="5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11">
        <f t="shared" si="33"/>
        <v>0</v>
      </c>
      <c r="X210" s="13">
        <f t="shared" si="34"/>
        <v>0</v>
      </c>
      <c r="Z210" s="52"/>
      <c r="AA210" s="52"/>
      <c r="AC210" s="13">
        <f t="shared" si="35"/>
        <v>0</v>
      </c>
      <c r="AD210" s="13">
        <f t="shared" si="37"/>
        <v>0</v>
      </c>
      <c r="AF210" s="10"/>
      <c r="AG210" s="17">
        <f t="shared" si="38"/>
        <v>10000</v>
      </c>
      <c r="AI210" s="52"/>
      <c r="AJ210" s="52"/>
      <c r="AK210" s="52"/>
      <c r="AL210" s="52"/>
      <c r="AM210" s="15">
        <f t="shared" si="36"/>
        <v>0</v>
      </c>
      <c r="AO210" s="55">
        <f t="shared" si="39"/>
        <v>197969.6</v>
      </c>
    </row>
    <row r="211" spans="1:41" x14ac:dyDescent="0.3">
      <c r="A211" s="61">
        <v>41021</v>
      </c>
      <c r="B211" s="62" t="s">
        <v>37</v>
      </c>
      <c r="C211" s="63" t="str">
        <f t="shared" si="30"/>
        <v>4_2</v>
      </c>
      <c r="D211" s="64">
        <f t="shared" si="31"/>
        <v>4</v>
      </c>
      <c r="E211" s="52"/>
      <c r="F211" s="52"/>
      <c r="G211" s="52"/>
      <c r="H211" s="52"/>
      <c r="I211" s="52"/>
      <c r="J211" s="11">
        <f t="shared" si="32"/>
        <v>0</v>
      </c>
      <c r="K211" s="5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11">
        <f t="shared" si="33"/>
        <v>0</v>
      </c>
      <c r="X211" s="13">
        <f t="shared" si="34"/>
        <v>0</v>
      </c>
      <c r="Z211" s="52"/>
      <c r="AA211" s="52"/>
      <c r="AC211" s="13">
        <f t="shared" si="35"/>
        <v>0</v>
      </c>
      <c r="AD211" s="13">
        <f t="shared" si="37"/>
        <v>0</v>
      </c>
      <c r="AF211" s="10"/>
      <c r="AG211" s="17">
        <f t="shared" si="38"/>
        <v>10000</v>
      </c>
      <c r="AI211" s="52"/>
      <c r="AJ211" s="52"/>
      <c r="AK211" s="52"/>
      <c r="AL211" s="52"/>
      <c r="AM211" s="15">
        <f t="shared" si="36"/>
        <v>0</v>
      </c>
      <c r="AO211" s="55">
        <f t="shared" si="39"/>
        <v>197969.6</v>
      </c>
    </row>
    <row r="212" spans="1:41" x14ac:dyDescent="0.3">
      <c r="A212" s="61">
        <v>41022</v>
      </c>
      <c r="B212" s="63" t="s">
        <v>38</v>
      </c>
      <c r="C212" s="63" t="str">
        <f t="shared" si="30"/>
        <v>4_2</v>
      </c>
      <c r="D212" s="64">
        <f t="shared" si="31"/>
        <v>4</v>
      </c>
      <c r="E212" s="52"/>
      <c r="F212" s="52"/>
      <c r="G212" s="52"/>
      <c r="H212" s="52"/>
      <c r="I212" s="52"/>
      <c r="J212" s="11">
        <f t="shared" si="32"/>
        <v>0</v>
      </c>
      <c r="K212" s="5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11">
        <f t="shared" si="33"/>
        <v>0</v>
      </c>
      <c r="X212" s="13">
        <f t="shared" si="34"/>
        <v>0</v>
      </c>
      <c r="Z212" s="52"/>
      <c r="AA212" s="52"/>
      <c r="AC212" s="13">
        <f t="shared" si="35"/>
        <v>0</v>
      </c>
      <c r="AD212" s="13">
        <f t="shared" si="37"/>
        <v>0</v>
      </c>
      <c r="AF212" s="10"/>
      <c r="AG212" s="17">
        <f t="shared" si="38"/>
        <v>10000</v>
      </c>
      <c r="AI212" s="52"/>
      <c r="AJ212" s="52"/>
      <c r="AK212" s="52"/>
      <c r="AL212" s="52"/>
      <c r="AM212" s="15">
        <f t="shared" si="36"/>
        <v>0</v>
      </c>
      <c r="AO212" s="55">
        <f t="shared" si="39"/>
        <v>197969.6</v>
      </c>
    </row>
    <row r="213" spans="1:41" x14ac:dyDescent="0.3">
      <c r="A213" s="61">
        <v>41023</v>
      </c>
      <c r="B213" s="63" t="s">
        <v>39</v>
      </c>
      <c r="C213" s="63" t="str">
        <f t="shared" si="30"/>
        <v>4_2</v>
      </c>
      <c r="D213" s="64">
        <f t="shared" si="31"/>
        <v>4</v>
      </c>
      <c r="E213" s="52"/>
      <c r="F213" s="52"/>
      <c r="G213" s="52"/>
      <c r="H213" s="52"/>
      <c r="I213" s="52"/>
      <c r="J213" s="11">
        <f t="shared" si="32"/>
        <v>0</v>
      </c>
      <c r="K213" s="5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11">
        <f t="shared" si="33"/>
        <v>0</v>
      </c>
      <c r="X213" s="13">
        <f t="shared" si="34"/>
        <v>0</v>
      </c>
      <c r="Z213" s="52"/>
      <c r="AA213" s="52"/>
      <c r="AC213" s="13">
        <f t="shared" si="35"/>
        <v>0</v>
      </c>
      <c r="AD213" s="13">
        <f t="shared" si="37"/>
        <v>0</v>
      </c>
      <c r="AF213" s="10"/>
      <c r="AG213" s="17">
        <f t="shared" si="38"/>
        <v>10000</v>
      </c>
      <c r="AI213" s="52"/>
      <c r="AJ213" s="52"/>
      <c r="AK213" s="52"/>
      <c r="AL213" s="52"/>
      <c r="AM213" s="15">
        <f t="shared" si="36"/>
        <v>0</v>
      </c>
      <c r="AO213" s="55">
        <f t="shared" si="39"/>
        <v>197969.6</v>
      </c>
    </row>
    <row r="214" spans="1:41" x14ac:dyDescent="0.3">
      <c r="A214" s="61">
        <v>41024</v>
      </c>
      <c r="B214" s="63" t="s">
        <v>40</v>
      </c>
      <c r="C214" s="63" t="str">
        <f t="shared" si="30"/>
        <v>4_2</v>
      </c>
      <c r="D214" s="64">
        <f t="shared" si="31"/>
        <v>4</v>
      </c>
      <c r="E214" s="52"/>
      <c r="F214" s="52"/>
      <c r="G214" s="52"/>
      <c r="H214" s="52"/>
      <c r="I214" s="52"/>
      <c r="J214" s="11">
        <f t="shared" si="32"/>
        <v>0</v>
      </c>
      <c r="K214" s="5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11">
        <f t="shared" si="33"/>
        <v>0</v>
      </c>
      <c r="X214" s="13">
        <f t="shared" si="34"/>
        <v>0</v>
      </c>
      <c r="Z214" s="52"/>
      <c r="AA214" s="52"/>
      <c r="AC214" s="13">
        <f t="shared" si="35"/>
        <v>0</v>
      </c>
      <c r="AD214" s="13">
        <f t="shared" si="37"/>
        <v>0</v>
      </c>
      <c r="AF214" s="10"/>
      <c r="AG214" s="17">
        <f t="shared" si="38"/>
        <v>10000</v>
      </c>
      <c r="AI214" s="52"/>
      <c r="AJ214" s="52"/>
      <c r="AK214" s="52"/>
      <c r="AL214" s="52"/>
      <c r="AM214" s="15">
        <f t="shared" si="36"/>
        <v>0</v>
      </c>
      <c r="AO214" s="55">
        <f t="shared" si="39"/>
        <v>197969.6</v>
      </c>
    </row>
    <row r="215" spans="1:41" x14ac:dyDescent="0.3">
      <c r="A215" s="61">
        <v>41025</v>
      </c>
      <c r="B215" s="63" t="s">
        <v>41</v>
      </c>
      <c r="C215" s="63" t="str">
        <f t="shared" si="30"/>
        <v>4_2</v>
      </c>
      <c r="D215" s="64">
        <f t="shared" si="31"/>
        <v>4</v>
      </c>
      <c r="E215" s="52"/>
      <c r="F215" s="52"/>
      <c r="G215" s="52"/>
      <c r="H215" s="52"/>
      <c r="I215" s="52"/>
      <c r="J215" s="11">
        <f t="shared" si="32"/>
        <v>0</v>
      </c>
      <c r="K215" s="5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11">
        <f t="shared" si="33"/>
        <v>0</v>
      </c>
      <c r="X215" s="13">
        <f t="shared" si="34"/>
        <v>0</v>
      </c>
      <c r="Z215" s="52"/>
      <c r="AA215" s="52"/>
      <c r="AC215" s="13">
        <f t="shared" si="35"/>
        <v>0</v>
      </c>
      <c r="AD215" s="13">
        <f t="shared" si="37"/>
        <v>0</v>
      </c>
      <c r="AF215" s="10"/>
      <c r="AG215" s="17">
        <f t="shared" si="38"/>
        <v>10000</v>
      </c>
      <c r="AI215" s="52"/>
      <c r="AJ215" s="52"/>
      <c r="AK215" s="52"/>
      <c r="AL215" s="52"/>
      <c r="AM215" s="15">
        <f t="shared" si="36"/>
        <v>0</v>
      </c>
      <c r="AO215" s="55">
        <f t="shared" si="39"/>
        <v>197969.6</v>
      </c>
    </row>
    <row r="216" spans="1:41" x14ac:dyDescent="0.3">
      <c r="A216" s="61">
        <v>41026</v>
      </c>
      <c r="B216" s="63" t="s">
        <v>42</v>
      </c>
      <c r="C216" s="63" t="str">
        <f t="shared" si="30"/>
        <v>4_2</v>
      </c>
      <c r="D216" s="64">
        <f t="shared" si="31"/>
        <v>4</v>
      </c>
      <c r="E216" s="52"/>
      <c r="F216" s="52"/>
      <c r="G216" s="52"/>
      <c r="H216" s="52"/>
      <c r="I216" s="52"/>
      <c r="J216" s="11">
        <f t="shared" si="32"/>
        <v>0</v>
      </c>
      <c r="K216" s="5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11">
        <f t="shared" si="33"/>
        <v>0</v>
      </c>
      <c r="X216" s="13">
        <f t="shared" si="34"/>
        <v>0</v>
      </c>
      <c r="Z216" s="52"/>
      <c r="AA216" s="52"/>
      <c r="AC216" s="13">
        <f t="shared" si="35"/>
        <v>0</v>
      </c>
      <c r="AD216" s="13">
        <f t="shared" si="37"/>
        <v>0</v>
      </c>
      <c r="AF216" s="10"/>
      <c r="AG216" s="17">
        <f t="shared" si="38"/>
        <v>10000</v>
      </c>
      <c r="AI216" s="52"/>
      <c r="AJ216" s="52"/>
      <c r="AK216" s="52"/>
      <c r="AL216" s="52"/>
      <c r="AM216" s="15">
        <f t="shared" si="36"/>
        <v>0</v>
      </c>
      <c r="AO216" s="55">
        <f t="shared" si="39"/>
        <v>197969.6</v>
      </c>
    </row>
    <row r="217" spans="1:41" x14ac:dyDescent="0.3">
      <c r="A217" s="61">
        <v>41027</v>
      </c>
      <c r="B217" s="62" t="s">
        <v>36</v>
      </c>
      <c r="C217" s="63" t="str">
        <f t="shared" si="30"/>
        <v>4_2</v>
      </c>
      <c r="D217" s="64">
        <f t="shared" si="31"/>
        <v>4</v>
      </c>
      <c r="E217" s="52"/>
      <c r="F217" s="52"/>
      <c r="G217" s="52"/>
      <c r="H217" s="52"/>
      <c r="I217" s="52"/>
      <c r="J217" s="11">
        <f t="shared" si="32"/>
        <v>0</v>
      </c>
      <c r="K217" s="5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11">
        <f t="shared" si="33"/>
        <v>0</v>
      </c>
      <c r="X217" s="13">
        <f t="shared" si="34"/>
        <v>0</v>
      </c>
      <c r="Z217" s="52"/>
      <c r="AA217" s="52"/>
      <c r="AC217" s="13">
        <f t="shared" si="35"/>
        <v>0</v>
      </c>
      <c r="AD217" s="13">
        <f t="shared" si="37"/>
        <v>0</v>
      </c>
      <c r="AF217" s="10"/>
      <c r="AG217" s="17">
        <f t="shared" si="38"/>
        <v>10000</v>
      </c>
      <c r="AI217" s="52"/>
      <c r="AJ217" s="52"/>
      <c r="AK217" s="52"/>
      <c r="AL217" s="52"/>
      <c r="AM217" s="15">
        <f t="shared" si="36"/>
        <v>0</v>
      </c>
      <c r="AO217" s="55">
        <f t="shared" si="39"/>
        <v>197969.6</v>
      </c>
    </row>
    <row r="218" spans="1:41" x14ac:dyDescent="0.3">
      <c r="A218" s="61">
        <v>41028</v>
      </c>
      <c r="B218" s="62" t="s">
        <v>37</v>
      </c>
      <c r="C218" s="63" t="str">
        <f t="shared" si="30"/>
        <v>4_2</v>
      </c>
      <c r="D218" s="64">
        <f t="shared" si="31"/>
        <v>4</v>
      </c>
      <c r="E218" s="52"/>
      <c r="F218" s="52"/>
      <c r="G218" s="52"/>
      <c r="H218" s="52"/>
      <c r="I218" s="52"/>
      <c r="J218" s="11">
        <f t="shared" si="32"/>
        <v>0</v>
      </c>
      <c r="K218" s="5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11">
        <f t="shared" si="33"/>
        <v>0</v>
      </c>
      <c r="X218" s="13">
        <f t="shared" si="34"/>
        <v>0</v>
      </c>
      <c r="Z218" s="52"/>
      <c r="AA218" s="52"/>
      <c r="AC218" s="13">
        <f t="shared" si="35"/>
        <v>0</v>
      </c>
      <c r="AD218" s="13">
        <f t="shared" si="37"/>
        <v>0</v>
      </c>
      <c r="AF218" s="10"/>
      <c r="AG218" s="17">
        <f t="shared" si="38"/>
        <v>10000</v>
      </c>
      <c r="AI218" s="52"/>
      <c r="AJ218" s="52"/>
      <c r="AK218" s="52"/>
      <c r="AL218" s="52"/>
      <c r="AM218" s="15">
        <f t="shared" si="36"/>
        <v>0</v>
      </c>
      <c r="AO218" s="55">
        <f t="shared" si="39"/>
        <v>197969.6</v>
      </c>
    </row>
    <row r="219" spans="1:41" x14ac:dyDescent="0.3">
      <c r="A219" s="61">
        <v>41029</v>
      </c>
      <c r="B219" s="63" t="s">
        <v>38</v>
      </c>
      <c r="C219" s="63" t="str">
        <f t="shared" si="30"/>
        <v>4_2</v>
      </c>
      <c r="D219" s="64">
        <f t="shared" si="31"/>
        <v>4</v>
      </c>
      <c r="E219" s="52"/>
      <c r="F219" s="52"/>
      <c r="G219" s="52"/>
      <c r="H219" s="52"/>
      <c r="I219" s="52"/>
      <c r="J219" s="11">
        <f t="shared" si="32"/>
        <v>0</v>
      </c>
      <c r="K219" s="5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11">
        <f t="shared" si="33"/>
        <v>0</v>
      </c>
      <c r="X219" s="13">
        <f t="shared" si="34"/>
        <v>0</v>
      </c>
      <c r="Z219" s="52"/>
      <c r="AA219" s="52"/>
      <c r="AC219" s="13">
        <f t="shared" si="35"/>
        <v>0</v>
      </c>
      <c r="AD219" s="13">
        <f t="shared" si="37"/>
        <v>0</v>
      </c>
      <c r="AF219" s="10"/>
      <c r="AG219" s="17">
        <f t="shared" si="38"/>
        <v>10000</v>
      </c>
      <c r="AI219" s="52"/>
      <c r="AJ219" s="52"/>
      <c r="AK219" s="52"/>
      <c r="AL219" s="52"/>
      <c r="AM219" s="15">
        <f t="shared" si="36"/>
        <v>0</v>
      </c>
      <c r="AO219" s="55">
        <f t="shared" si="39"/>
        <v>197969.6</v>
      </c>
    </row>
    <row r="220" spans="1:41" x14ac:dyDescent="0.3">
      <c r="A220" s="61">
        <v>41030</v>
      </c>
      <c r="B220" s="63" t="s">
        <v>39</v>
      </c>
      <c r="C220" s="63" t="str">
        <f t="shared" si="30"/>
        <v>5_1</v>
      </c>
      <c r="D220" s="64">
        <f t="shared" si="31"/>
        <v>5</v>
      </c>
      <c r="E220" s="52"/>
      <c r="F220" s="52"/>
      <c r="G220" s="52"/>
      <c r="H220" s="52"/>
      <c r="I220" s="52"/>
      <c r="J220" s="11">
        <f t="shared" si="32"/>
        <v>0</v>
      </c>
      <c r="K220" s="5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11">
        <f t="shared" si="33"/>
        <v>0</v>
      </c>
      <c r="X220" s="13">
        <f t="shared" si="34"/>
        <v>0</v>
      </c>
      <c r="Z220" s="52"/>
      <c r="AA220" s="52"/>
      <c r="AC220" s="13">
        <f t="shared" si="35"/>
        <v>0</v>
      </c>
      <c r="AD220" s="13">
        <f t="shared" si="37"/>
        <v>0</v>
      </c>
      <c r="AF220" s="10"/>
      <c r="AG220" s="17">
        <f t="shared" si="38"/>
        <v>10000</v>
      </c>
      <c r="AI220" s="52"/>
      <c r="AJ220" s="52"/>
      <c r="AK220" s="52"/>
      <c r="AL220" s="52"/>
      <c r="AM220" s="15">
        <f t="shared" si="36"/>
        <v>0</v>
      </c>
      <c r="AO220" s="55">
        <f t="shared" si="39"/>
        <v>197969.6</v>
      </c>
    </row>
    <row r="221" spans="1:41" x14ac:dyDescent="0.3">
      <c r="A221" s="61">
        <v>41031</v>
      </c>
      <c r="B221" s="63" t="s">
        <v>40</v>
      </c>
      <c r="C221" s="63" t="str">
        <f t="shared" si="30"/>
        <v>5_1</v>
      </c>
      <c r="D221" s="64">
        <f t="shared" si="31"/>
        <v>5</v>
      </c>
      <c r="E221" s="52"/>
      <c r="F221" s="52"/>
      <c r="G221" s="52"/>
      <c r="H221" s="52"/>
      <c r="I221" s="52"/>
      <c r="J221" s="11">
        <f t="shared" si="32"/>
        <v>0</v>
      </c>
      <c r="K221" s="5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11">
        <f t="shared" si="33"/>
        <v>0</v>
      </c>
      <c r="X221" s="13">
        <f t="shared" si="34"/>
        <v>0</v>
      </c>
      <c r="Z221" s="52"/>
      <c r="AA221" s="52"/>
      <c r="AC221" s="13">
        <f t="shared" si="35"/>
        <v>0</v>
      </c>
      <c r="AD221" s="13">
        <f t="shared" si="37"/>
        <v>0</v>
      </c>
      <c r="AF221" s="10"/>
      <c r="AG221" s="17">
        <f t="shared" si="38"/>
        <v>10000</v>
      </c>
      <c r="AI221" s="52"/>
      <c r="AJ221" s="52"/>
      <c r="AK221" s="52"/>
      <c r="AL221" s="52"/>
      <c r="AM221" s="15">
        <f t="shared" si="36"/>
        <v>0</v>
      </c>
      <c r="AO221" s="55">
        <f t="shared" si="39"/>
        <v>197969.6</v>
      </c>
    </row>
    <row r="222" spans="1:41" x14ac:dyDescent="0.3">
      <c r="A222" s="61">
        <v>41032</v>
      </c>
      <c r="B222" s="63" t="s">
        <v>41</v>
      </c>
      <c r="C222" s="63" t="str">
        <f t="shared" si="30"/>
        <v>5_1</v>
      </c>
      <c r="D222" s="64">
        <f t="shared" si="31"/>
        <v>5</v>
      </c>
      <c r="E222" s="52"/>
      <c r="F222" s="52"/>
      <c r="G222" s="52"/>
      <c r="H222" s="52"/>
      <c r="I222" s="52"/>
      <c r="J222" s="11">
        <f t="shared" si="32"/>
        <v>0</v>
      </c>
      <c r="K222" s="5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11">
        <f t="shared" si="33"/>
        <v>0</v>
      </c>
      <c r="X222" s="13">
        <f t="shared" si="34"/>
        <v>0</v>
      </c>
      <c r="Z222" s="52"/>
      <c r="AA222" s="52"/>
      <c r="AC222" s="13">
        <f t="shared" si="35"/>
        <v>0</v>
      </c>
      <c r="AD222" s="13">
        <f t="shared" si="37"/>
        <v>0</v>
      </c>
      <c r="AF222" s="10"/>
      <c r="AG222" s="17">
        <f t="shared" si="38"/>
        <v>10000</v>
      </c>
      <c r="AI222" s="52"/>
      <c r="AJ222" s="52"/>
      <c r="AK222" s="52"/>
      <c r="AL222" s="52"/>
      <c r="AM222" s="15">
        <f t="shared" si="36"/>
        <v>0</v>
      </c>
      <c r="AO222" s="55">
        <f t="shared" si="39"/>
        <v>197969.6</v>
      </c>
    </row>
    <row r="223" spans="1:41" x14ac:dyDescent="0.3">
      <c r="A223" s="61">
        <v>41033</v>
      </c>
      <c r="B223" s="63" t="s">
        <v>42</v>
      </c>
      <c r="C223" s="63" t="str">
        <f t="shared" si="30"/>
        <v>5_1</v>
      </c>
      <c r="D223" s="64">
        <f t="shared" si="31"/>
        <v>5</v>
      </c>
      <c r="E223" s="52"/>
      <c r="F223" s="52"/>
      <c r="G223" s="52"/>
      <c r="H223" s="52"/>
      <c r="I223" s="52"/>
      <c r="J223" s="11">
        <f t="shared" si="32"/>
        <v>0</v>
      </c>
      <c r="K223" s="5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11">
        <f t="shared" si="33"/>
        <v>0</v>
      </c>
      <c r="X223" s="13">
        <f t="shared" si="34"/>
        <v>0</v>
      </c>
      <c r="Z223" s="52"/>
      <c r="AA223" s="52"/>
      <c r="AC223" s="13">
        <f t="shared" si="35"/>
        <v>0</v>
      </c>
      <c r="AD223" s="13">
        <f t="shared" si="37"/>
        <v>0</v>
      </c>
      <c r="AF223" s="10"/>
      <c r="AG223" s="17">
        <f t="shared" si="38"/>
        <v>10000</v>
      </c>
      <c r="AI223" s="52"/>
      <c r="AJ223" s="52"/>
      <c r="AK223" s="52"/>
      <c r="AL223" s="52"/>
      <c r="AM223" s="15">
        <f t="shared" si="36"/>
        <v>0</v>
      </c>
      <c r="AO223" s="55">
        <f t="shared" si="39"/>
        <v>197969.6</v>
      </c>
    </row>
    <row r="224" spans="1:41" x14ac:dyDescent="0.3">
      <c r="A224" s="61">
        <v>41034</v>
      </c>
      <c r="B224" s="62" t="s">
        <v>36</v>
      </c>
      <c r="C224" s="63" t="str">
        <f t="shared" si="30"/>
        <v>5_1</v>
      </c>
      <c r="D224" s="64">
        <f t="shared" si="31"/>
        <v>5</v>
      </c>
      <c r="E224" s="52"/>
      <c r="F224" s="52"/>
      <c r="G224" s="52"/>
      <c r="H224" s="52"/>
      <c r="I224" s="52"/>
      <c r="J224" s="11">
        <f t="shared" si="32"/>
        <v>0</v>
      </c>
      <c r="K224" s="5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11">
        <f t="shared" si="33"/>
        <v>0</v>
      </c>
      <c r="X224" s="13">
        <f t="shared" si="34"/>
        <v>0</v>
      </c>
      <c r="Z224" s="52"/>
      <c r="AA224" s="52"/>
      <c r="AC224" s="13">
        <f t="shared" si="35"/>
        <v>0</v>
      </c>
      <c r="AD224" s="13">
        <f t="shared" si="37"/>
        <v>0</v>
      </c>
      <c r="AF224" s="10"/>
      <c r="AG224" s="17">
        <f t="shared" si="38"/>
        <v>10000</v>
      </c>
      <c r="AI224" s="52"/>
      <c r="AJ224" s="52"/>
      <c r="AK224" s="52"/>
      <c r="AL224" s="52"/>
      <c r="AM224" s="15">
        <f t="shared" si="36"/>
        <v>0</v>
      </c>
      <c r="AO224" s="55">
        <f t="shared" si="39"/>
        <v>197969.6</v>
      </c>
    </row>
    <row r="225" spans="1:41" x14ac:dyDescent="0.3">
      <c r="A225" s="61">
        <v>41035</v>
      </c>
      <c r="B225" s="62" t="s">
        <v>37</v>
      </c>
      <c r="C225" s="63" t="str">
        <f t="shared" si="30"/>
        <v>5_1</v>
      </c>
      <c r="D225" s="64">
        <f t="shared" si="31"/>
        <v>5</v>
      </c>
      <c r="E225" s="52"/>
      <c r="F225" s="52"/>
      <c r="G225" s="52"/>
      <c r="H225" s="52"/>
      <c r="I225" s="52"/>
      <c r="J225" s="11">
        <f t="shared" si="32"/>
        <v>0</v>
      </c>
      <c r="K225" s="5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11">
        <f t="shared" si="33"/>
        <v>0</v>
      </c>
      <c r="X225" s="13">
        <f t="shared" si="34"/>
        <v>0</v>
      </c>
      <c r="Z225" s="52"/>
      <c r="AA225" s="52"/>
      <c r="AC225" s="13">
        <f t="shared" si="35"/>
        <v>0</v>
      </c>
      <c r="AD225" s="13">
        <f t="shared" si="37"/>
        <v>0</v>
      </c>
      <c r="AF225" s="10"/>
      <c r="AG225" s="17">
        <f t="shared" si="38"/>
        <v>10000</v>
      </c>
      <c r="AI225" s="52"/>
      <c r="AJ225" s="52"/>
      <c r="AK225" s="52"/>
      <c r="AL225" s="52"/>
      <c r="AM225" s="15">
        <f t="shared" si="36"/>
        <v>0</v>
      </c>
      <c r="AO225" s="55">
        <f t="shared" si="39"/>
        <v>197969.6</v>
      </c>
    </row>
    <row r="226" spans="1:41" x14ac:dyDescent="0.3">
      <c r="A226" s="61">
        <v>41036</v>
      </c>
      <c r="B226" s="63" t="s">
        <v>38</v>
      </c>
      <c r="C226" s="63" t="str">
        <f t="shared" si="30"/>
        <v>5_1</v>
      </c>
      <c r="D226" s="64">
        <f t="shared" si="31"/>
        <v>5</v>
      </c>
      <c r="E226" s="52"/>
      <c r="F226" s="52"/>
      <c r="G226" s="52"/>
      <c r="H226" s="52"/>
      <c r="I226" s="52"/>
      <c r="J226" s="11">
        <f t="shared" si="32"/>
        <v>0</v>
      </c>
      <c r="K226" s="5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11">
        <f t="shared" si="33"/>
        <v>0</v>
      </c>
      <c r="X226" s="13">
        <f t="shared" si="34"/>
        <v>0</v>
      </c>
      <c r="Z226" s="52"/>
      <c r="AA226" s="52"/>
      <c r="AC226" s="13">
        <f t="shared" si="35"/>
        <v>0</v>
      </c>
      <c r="AD226" s="13">
        <f t="shared" si="37"/>
        <v>0</v>
      </c>
      <c r="AF226" s="10"/>
      <c r="AG226" s="17">
        <f t="shared" si="38"/>
        <v>10000</v>
      </c>
      <c r="AI226" s="52"/>
      <c r="AJ226" s="52"/>
      <c r="AK226" s="52"/>
      <c r="AL226" s="52"/>
      <c r="AM226" s="15">
        <f t="shared" si="36"/>
        <v>0</v>
      </c>
      <c r="AO226" s="55">
        <f t="shared" si="39"/>
        <v>197969.6</v>
      </c>
    </row>
    <row r="227" spans="1:41" x14ac:dyDescent="0.3">
      <c r="A227" s="61">
        <v>41037</v>
      </c>
      <c r="B227" s="63" t="s">
        <v>39</v>
      </c>
      <c r="C227" s="63" t="str">
        <f t="shared" si="30"/>
        <v>5_1</v>
      </c>
      <c r="D227" s="64">
        <f t="shared" si="31"/>
        <v>5</v>
      </c>
      <c r="E227" s="52"/>
      <c r="F227" s="52"/>
      <c r="G227" s="52"/>
      <c r="H227" s="52"/>
      <c r="I227" s="52"/>
      <c r="J227" s="11">
        <f t="shared" si="32"/>
        <v>0</v>
      </c>
      <c r="K227" s="5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11">
        <f t="shared" si="33"/>
        <v>0</v>
      </c>
      <c r="X227" s="13">
        <f t="shared" si="34"/>
        <v>0</v>
      </c>
      <c r="Z227" s="52"/>
      <c r="AA227" s="52"/>
      <c r="AC227" s="13">
        <f t="shared" si="35"/>
        <v>0</v>
      </c>
      <c r="AD227" s="13">
        <f t="shared" si="37"/>
        <v>0</v>
      </c>
      <c r="AF227" s="10"/>
      <c r="AG227" s="17">
        <f t="shared" si="38"/>
        <v>10000</v>
      </c>
      <c r="AI227" s="52"/>
      <c r="AJ227" s="52"/>
      <c r="AK227" s="52"/>
      <c r="AL227" s="52"/>
      <c r="AM227" s="15">
        <f t="shared" si="36"/>
        <v>0</v>
      </c>
      <c r="AO227" s="55">
        <f t="shared" si="39"/>
        <v>197969.6</v>
      </c>
    </row>
    <row r="228" spans="1:41" x14ac:dyDescent="0.3">
      <c r="A228" s="61">
        <v>41038</v>
      </c>
      <c r="B228" s="63" t="s">
        <v>40</v>
      </c>
      <c r="C228" s="63" t="str">
        <f t="shared" si="30"/>
        <v>5_1</v>
      </c>
      <c r="D228" s="64">
        <f t="shared" si="31"/>
        <v>5</v>
      </c>
      <c r="E228" s="52"/>
      <c r="F228" s="52"/>
      <c r="G228" s="52"/>
      <c r="H228" s="52"/>
      <c r="I228" s="52"/>
      <c r="J228" s="11">
        <f t="shared" si="32"/>
        <v>0</v>
      </c>
      <c r="K228" s="5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11">
        <f t="shared" si="33"/>
        <v>0</v>
      </c>
      <c r="X228" s="13">
        <f t="shared" si="34"/>
        <v>0</v>
      </c>
      <c r="Z228" s="52"/>
      <c r="AA228" s="52"/>
      <c r="AC228" s="13">
        <f t="shared" si="35"/>
        <v>0</v>
      </c>
      <c r="AD228" s="13">
        <f t="shared" si="37"/>
        <v>0</v>
      </c>
      <c r="AF228" s="10"/>
      <c r="AG228" s="17">
        <f t="shared" si="38"/>
        <v>10000</v>
      </c>
      <c r="AI228" s="52"/>
      <c r="AJ228" s="52"/>
      <c r="AK228" s="52"/>
      <c r="AL228" s="52"/>
      <c r="AM228" s="15">
        <f t="shared" si="36"/>
        <v>0</v>
      </c>
      <c r="AO228" s="55">
        <f t="shared" si="39"/>
        <v>197969.6</v>
      </c>
    </row>
    <row r="229" spans="1:41" x14ac:dyDescent="0.3">
      <c r="A229" s="61">
        <v>41039</v>
      </c>
      <c r="B229" s="63" t="s">
        <v>41</v>
      </c>
      <c r="C229" s="63" t="str">
        <f t="shared" si="30"/>
        <v>5_1</v>
      </c>
      <c r="D229" s="64">
        <f t="shared" si="31"/>
        <v>5</v>
      </c>
      <c r="E229" s="52"/>
      <c r="F229" s="52"/>
      <c r="G229" s="52"/>
      <c r="H229" s="52"/>
      <c r="I229" s="52"/>
      <c r="J229" s="11">
        <f t="shared" si="32"/>
        <v>0</v>
      </c>
      <c r="K229" s="5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11">
        <f t="shared" si="33"/>
        <v>0</v>
      </c>
      <c r="X229" s="13">
        <f t="shared" si="34"/>
        <v>0</v>
      </c>
      <c r="Z229" s="52"/>
      <c r="AA229" s="52"/>
      <c r="AC229" s="13">
        <f t="shared" si="35"/>
        <v>0</v>
      </c>
      <c r="AD229" s="13">
        <f t="shared" si="37"/>
        <v>0</v>
      </c>
      <c r="AF229" s="10"/>
      <c r="AG229" s="17">
        <f t="shared" si="38"/>
        <v>10000</v>
      </c>
      <c r="AI229" s="52"/>
      <c r="AJ229" s="52"/>
      <c r="AK229" s="52"/>
      <c r="AL229" s="52"/>
      <c r="AM229" s="15">
        <f t="shared" si="36"/>
        <v>0</v>
      </c>
      <c r="AO229" s="55">
        <f t="shared" si="39"/>
        <v>197969.6</v>
      </c>
    </row>
    <row r="230" spans="1:41" x14ac:dyDescent="0.3">
      <c r="A230" s="61">
        <v>41040</v>
      </c>
      <c r="B230" s="63" t="s">
        <v>42</v>
      </c>
      <c r="C230" s="63" t="str">
        <f t="shared" si="30"/>
        <v>5_1</v>
      </c>
      <c r="D230" s="64">
        <f t="shared" si="31"/>
        <v>5</v>
      </c>
      <c r="E230" s="52"/>
      <c r="F230" s="52"/>
      <c r="G230" s="52"/>
      <c r="H230" s="52"/>
      <c r="I230" s="52"/>
      <c r="J230" s="11">
        <f t="shared" si="32"/>
        <v>0</v>
      </c>
      <c r="K230" s="5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11">
        <f t="shared" si="33"/>
        <v>0</v>
      </c>
      <c r="X230" s="13">
        <f t="shared" si="34"/>
        <v>0</v>
      </c>
      <c r="Z230" s="52"/>
      <c r="AA230" s="52"/>
      <c r="AC230" s="13">
        <f t="shared" si="35"/>
        <v>0</v>
      </c>
      <c r="AD230" s="13">
        <f t="shared" si="37"/>
        <v>0</v>
      </c>
      <c r="AF230" s="10"/>
      <c r="AG230" s="17">
        <f t="shared" si="38"/>
        <v>10000</v>
      </c>
      <c r="AI230" s="52"/>
      <c r="AJ230" s="52"/>
      <c r="AK230" s="52"/>
      <c r="AL230" s="52"/>
      <c r="AM230" s="15">
        <f t="shared" si="36"/>
        <v>0</v>
      </c>
      <c r="AO230" s="55">
        <f t="shared" si="39"/>
        <v>197969.6</v>
      </c>
    </row>
    <row r="231" spans="1:41" x14ac:dyDescent="0.3">
      <c r="A231" s="61">
        <v>41041</v>
      </c>
      <c r="B231" s="62" t="s">
        <v>36</v>
      </c>
      <c r="C231" s="63" t="str">
        <f t="shared" si="30"/>
        <v>5_1</v>
      </c>
      <c r="D231" s="64">
        <f t="shared" si="31"/>
        <v>5</v>
      </c>
      <c r="E231" s="52"/>
      <c r="F231" s="52"/>
      <c r="G231" s="52"/>
      <c r="H231" s="52"/>
      <c r="I231" s="52"/>
      <c r="J231" s="11">
        <f t="shared" si="32"/>
        <v>0</v>
      </c>
      <c r="K231" s="5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11">
        <f t="shared" si="33"/>
        <v>0</v>
      </c>
      <c r="X231" s="13">
        <f t="shared" si="34"/>
        <v>0</v>
      </c>
      <c r="Z231" s="52"/>
      <c r="AA231" s="52"/>
      <c r="AC231" s="13">
        <f t="shared" si="35"/>
        <v>0</v>
      </c>
      <c r="AD231" s="13">
        <f t="shared" si="37"/>
        <v>0</v>
      </c>
      <c r="AF231" s="10"/>
      <c r="AG231" s="17">
        <f t="shared" si="38"/>
        <v>10000</v>
      </c>
      <c r="AI231" s="52"/>
      <c r="AJ231" s="52"/>
      <c r="AK231" s="52"/>
      <c r="AL231" s="52"/>
      <c r="AM231" s="15">
        <f t="shared" si="36"/>
        <v>0</v>
      </c>
      <c r="AO231" s="55">
        <f t="shared" si="39"/>
        <v>197969.6</v>
      </c>
    </row>
    <row r="232" spans="1:41" x14ac:dyDescent="0.3">
      <c r="A232" s="61">
        <v>41042</v>
      </c>
      <c r="B232" s="62" t="s">
        <v>37</v>
      </c>
      <c r="C232" s="63" t="str">
        <f t="shared" si="30"/>
        <v>5_1</v>
      </c>
      <c r="D232" s="64">
        <f t="shared" si="31"/>
        <v>5</v>
      </c>
      <c r="E232" s="52"/>
      <c r="F232" s="52"/>
      <c r="G232" s="52"/>
      <c r="H232" s="52"/>
      <c r="I232" s="52"/>
      <c r="J232" s="11">
        <f t="shared" si="32"/>
        <v>0</v>
      </c>
      <c r="K232" s="5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11">
        <f t="shared" si="33"/>
        <v>0</v>
      </c>
      <c r="X232" s="13">
        <f t="shared" si="34"/>
        <v>0</v>
      </c>
      <c r="Z232" s="52"/>
      <c r="AA232" s="52"/>
      <c r="AC232" s="13">
        <f t="shared" si="35"/>
        <v>0</v>
      </c>
      <c r="AD232" s="13">
        <f t="shared" si="37"/>
        <v>0</v>
      </c>
      <c r="AF232" s="10"/>
      <c r="AG232" s="17">
        <f t="shared" si="38"/>
        <v>10000</v>
      </c>
      <c r="AI232" s="52"/>
      <c r="AJ232" s="52"/>
      <c r="AK232" s="52"/>
      <c r="AL232" s="52"/>
      <c r="AM232" s="15">
        <f t="shared" si="36"/>
        <v>0</v>
      </c>
      <c r="AO232" s="55">
        <f t="shared" si="39"/>
        <v>197969.6</v>
      </c>
    </row>
    <row r="233" spans="1:41" x14ac:dyDescent="0.3">
      <c r="A233" s="61">
        <v>41043</v>
      </c>
      <c r="B233" s="63" t="s">
        <v>38</v>
      </c>
      <c r="C233" s="63" t="str">
        <f t="shared" si="30"/>
        <v>5_1</v>
      </c>
      <c r="D233" s="64">
        <f t="shared" si="31"/>
        <v>5</v>
      </c>
      <c r="E233" s="52"/>
      <c r="F233" s="52"/>
      <c r="G233" s="52"/>
      <c r="H233" s="52"/>
      <c r="I233" s="52"/>
      <c r="J233" s="11">
        <f t="shared" si="32"/>
        <v>0</v>
      </c>
      <c r="K233" s="5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11">
        <f t="shared" si="33"/>
        <v>0</v>
      </c>
      <c r="X233" s="13">
        <f t="shared" si="34"/>
        <v>0</v>
      </c>
      <c r="Z233" s="52"/>
      <c r="AA233" s="52"/>
      <c r="AC233" s="13">
        <f t="shared" si="35"/>
        <v>0</v>
      </c>
      <c r="AD233" s="13">
        <f t="shared" si="37"/>
        <v>0</v>
      </c>
      <c r="AF233" s="10"/>
      <c r="AG233" s="17">
        <f t="shared" si="38"/>
        <v>10000</v>
      </c>
      <c r="AI233" s="52"/>
      <c r="AJ233" s="52"/>
      <c r="AK233" s="52"/>
      <c r="AL233" s="52"/>
      <c r="AM233" s="15">
        <f t="shared" si="36"/>
        <v>0</v>
      </c>
      <c r="AO233" s="55">
        <f t="shared" si="39"/>
        <v>197969.6</v>
      </c>
    </row>
    <row r="234" spans="1:41" x14ac:dyDescent="0.3">
      <c r="A234" s="61">
        <v>41044</v>
      </c>
      <c r="B234" s="63" t="s">
        <v>39</v>
      </c>
      <c r="C234" s="63" t="str">
        <f t="shared" si="30"/>
        <v>5_1</v>
      </c>
      <c r="D234" s="64">
        <f t="shared" si="31"/>
        <v>5</v>
      </c>
      <c r="E234" s="52"/>
      <c r="F234" s="52"/>
      <c r="G234" s="52"/>
      <c r="H234" s="52"/>
      <c r="I234" s="52"/>
      <c r="J234" s="11">
        <f t="shared" si="32"/>
        <v>0</v>
      </c>
      <c r="K234" s="5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11">
        <f t="shared" si="33"/>
        <v>0</v>
      </c>
      <c r="X234" s="13">
        <f t="shared" si="34"/>
        <v>0</v>
      </c>
      <c r="Z234" s="52"/>
      <c r="AA234" s="52"/>
      <c r="AC234" s="13">
        <f t="shared" si="35"/>
        <v>0</v>
      </c>
      <c r="AD234" s="13">
        <f t="shared" si="37"/>
        <v>0</v>
      </c>
      <c r="AF234" s="10"/>
      <c r="AG234" s="17">
        <f t="shared" si="38"/>
        <v>10000</v>
      </c>
      <c r="AI234" s="52"/>
      <c r="AJ234" s="52"/>
      <c r="AK234" s="52"/>
      <c r="AL234" s="52"/>
      <c r="AM234" s="15">
        <f t="shared" si="36"/>
        <v>0</v>
      </c>
      <c r="AO234" s="55">
        <f t="shared" si="39"/>
        <v>197969.6</v>
      </c>
    </row>
    <row r="235" spans="1:41" x14ac:dyDescent="0.3">
      <c r="A235" s="61">
        <v>41045</v>
      </c>
      <c r="B235" s="63" t="s">
        <v>40</v>
      </c>
      <c r="C235" s="63" t="str">
        <f t="shared" si="30"/>
        <v>5_2</v>
      </c>
      <c r="D235" s="64">
        <f t="shared" si="31"/>
        <v>5</v>
      </c>
      <c r="E235" s="52"/>
      <c r="F235" s="52"/>
      <c r="G235" s="52"/>
      <c r="H235" s="52"/>
      <c r="I235" s="52"/>
      <c r="J235" s="11">
        <f t="shared" si="32"/>
        <v>0</v>
      </c>
      <c r="K235" s="5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11">
        <f t="shared" si="33"/>
        <v>0</v>
      </c>
      <c r="X235" s="13">
        <f t="shared" si="34"/>
        <v>0</v>
      </c>
      <c r="Z235" s="52"/>
      <c r="AA235" s="52"/>
      <c r="AC235" s="13">
        <f t="shared" si="35"/>
        <v>0</v>
      </c>
      <c r="AD235" s="13">
        <f t="shared" si="37"/>
        <v>0</v>
      </c>
      <c r="AF235" s="10"/>
      <c r="AG235" s="17">
        <f t="shared" si="38"/>
        <v>10000</v>
      </c>
      <c r="AI235" s="52"/>
      <c r="AJ235" s="52"/>
      <c r="AK235" s="52"/>
      <c r="AL235" s="52"/>
      <c r="AM235" s="15">
        <f t="shared" si="36"/>
        <v>0</v>
      </c>
      <c r="AO235" s="55">
        <f t="shared" si="39"/>
        <v>197969.6</v>
      </c>
    </row>
    <row r="236" spans="1:41" x14ac:dyDescent="0.3">
      <c r="A236" s="61">
        <v>41046</v>
      </c>
      <c r="B236" s="63" t="s">
        <v>41</v>
      </c>
      <c r="C236" s="63" t="str">
        <f t="shared" si="30"/>
        <v>5_2</v>
      </c>
      <c r="D236" s="64">
        <f t="shared" si="31"/>
        <v>5</v>
      </c>
      <c r="E236" s="52"/>
      <c r="F236" s="52"/>
      <c r="G236" s="52"/>
      <c r="H236" s="52"/>
      <c r="I236" s="52"/>
      <c r="J236" s="11">
        <f t="shared" si="32"/>
        <v>0</v>
      </c>
      <c r="K236" s="5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11">
        <f t="shared" si="33"/>
        <v>0</v>
      </c>
      <c r="X236" s="13">
        <f t="shared" si="34"/>
        <v>0</v>
      </c>
      <c r="Z236" s="52"/>
      <c r="AA236" s="52"/>
      <c r="AC236" s="13">
        <f t="shared" si="35"/>
        <v>0</v>
      </c>
      <c r="AD236" s="13">
        <f t="shared" si="37"/>
        <v>0</v>
      </c>
      <c r="AF236" s="10"/>
      <c r="AG236" s="17">
        <f t="shared" si="38"/>
        <v>10000</v>
      </c>
      <c r="AI236" s="52"/>
      <c r="AJ236" s="52"/>
      <c r="AK236" s="52"/>
      <c r="AL236" s="52"/>
      <c r="AM236" s="15">
        <f t="shared" si="36"/>
        <v>0</v>
      </c>
      <c r="AO236" s="55">
        <f t="shared" si="39"/>
        <v>197969.6</v>
      </c>
    </row>
    <row r="237" spans="1:41" x14ac:dyDescent="0.3">
      <c r="A237" s="61">
        <v>41047</v>
      </c>
      <c r="B237" s="63" t="s">
        <v>42</v>
      </c>
      <c r="C237" s="63" t="str">
        <f t="shared" si="30"/>
        <v>5_2</v>
      </c>
      <c r="D237" s="64">
        <f t="shared" si="31"/>
        <v>5</v>
      </c>
      <c r="E237" s="52"/>
      <c r="F237" s="52"/>
      <c r="G237" s="52"/>
      <c r="H237" s="52"/>
      <c r="I237" s="52"/>
      <c r="J237" s="11">
        <f t="shared" si="32"/>
        <v>0</v>
      </c>
      <c r="K237" s="5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11">
        <f t="shared" si="33"/>
        <v>0</v>
      </c>
      <c r="X237" s="13">
        <f t="shared" si="34"/>
        <v>0</v>
      </c>
      <c r="Z237" s="52"/>
      <c r="AA237" s="52"/>
      <c r="AC237" s="13">
        <f t="shared" si="35"/>
        <v>0</v>
      </c>
      <c r="AD237" s="13">
        <f t="shared" si="37"/>
        <v>0</v>
      </c>
      <c r="AF237" s="10"/>
      <c r="AG237" s="17">
        <f t="shared" si="38"/>
        <v>10000</v>
      </c>
      <c r="AI237" s="52"/>
      <c r="AJ237" s="52"/>
      <c r="AK237" s="52"/>
      <c r="AL237" s="52"/>
      <c r="AM237" s="15">
        <f t="shared" si="36"/>
        <v>0</v>
      </c>
      <c r="AO237" s="55">
        <f t="shared" si="39"/>
        <v>197969.6</v>
      </c>
    </row>
    <row r="238" spans="1:41" x14ac:dyDescent="0.3">
      <c r="A238" s="61">
        <v>41048</v>
      </c>
      <c r="B238" s="62" t="s">
        <v>36</v>
      </c>
      <c r="C238" s="63" t="str">
        <f t="shared" si="30"/>
        <v>5_2</v>
      </c>
      <c r="D238" s="64">
        <f t="shared" si="31"/>
        <v>5</v>
      </c>
      <c r="E238" s="52"/>
      <c r="F238" s="52"/>
      <c r="G238" s="52"/>
      <c r="H238" s="52"/>
      <c r="I238" s="52"/>
      <c r="J238" s="11">
        <f t="shared" si="32"/>
        <v>0</v>
      </c>
      <c r="K238" s="5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11">
        <f t="shared" si="33"/>
        <v>0</v>
      </c>
      <c r="X238" s="13">
        <f t="shared" si="34"/>
        <v>0</v>
      </c>
      <c r="Z238" s="52"/>
      <c r="AA238" s="52"/>
      <c r="AC238" s="13">
        <f t="shared" si="35"/>
        <v>0</v>
      </c>
      <c r="AD238" s="13">
        <f t="shared" si="37"/>
        <v>0</v>
      </c>
      <c r="AF238" s="10"/>
      <c r="AG238" s="17">
        <f t="shared" si="38"/>
        <v>10000</v>
      </c>
      <c r="AI238" s="52"/>
      <c r="AJ238" s="52"/>
      <c r="AK238" s="52"/>
      <c r="AL238" s="52"/>
      <c r="AM238" s="15">
        <f t="shared" si="36"/>
        <v>0</v>
      </c>
      <c r="AO238" s="55">
        <f t="shared" si="39"/>
        <v>197969.6</v>
      </c>
    </row>
    <row r="239" spans="1:41" x14ac:dyDescent="0.3">
      <c r="A239" s="61">
        <v>41049</v>
      </c>
      <c r="B239" s="62" t="s">
        <v>37</v>
      </c>
      <c r="C239" s="63" t="str">
        <f t="shared" si="30"/>
        <v>5_2</v>
      </c>
      <c r="D239" s="64">
        <f t="shared" si="31"/>
        <v>5</v>
      </c>
      <c r="E239" s="52"/>
      <c r="F239" s="52"/>
      <c r="G239" s="52"/>
      <c r="H239" s="52"/>
      <c r="I239" s="52"/>
      <c r="J239" s="11">
        <f t="shared" si="32"/>
        <v>0</v>
      </c>
      <c r="K239" s="5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11">
        <f t="shared" si="33"/>
        <v>0</v>
      </c>
      <c r="X239" s="13">
        <f t="shared" si="34"/>
        <v>0</v>
      </c>
      <c r="Z239" s="52"/>
      <c r="AA239" s="52"/>
      <c r="AC239" s="13">
        <f t="shared" si="35"/>
        <v>0</v>
      </c>
      <c r="AD239" s="13">
        <f t="shared" si="37"/>
        <v>0</v>
      </c>
      <c r="AF239" s="10"/>
      <c r="AG239" s="17">
        <f t="shared" si="38"/>
        <v>10000</v>
      </c>
      <c r="AI239" s="52"/>
      <c r="AJ239" s="52"/>
      <c r="AK239" s="52"/>
      <c r="AL239" s="52"/>
      <c r="AM239" s="15">
        <f t="shared" si="36"/>
        <v>0</v>
      </c>
      <c r="AO239" s="55">
        <f t="shared" si="39"/>
        <v>197969.6</v>
      </c>
    </row>
    <row r="240" spans="1:41" x14ac:dyDescent="0.3">
      <c r="A240" s="61">
        <v>41050</v>
      </c>
      <c r="B240" s="63" t="s">
        <v>38</v>
      </c>
      <c r="C240" s="63" t="str">
        <f t="shared" si="30"/>
        <v>5_2</v>
      </c>
      <c r="D240" s="64">
        <f t="shared" si="31"/>
        <v>5</v>
      </c>
      <c r="E240" s="52"/>
      <c r="F240" s="52"/>
      <c r="G240" s="52"/>
      <c r="H240" s="52"/>
      <c r="I240" s="52"/>
      <c r="J240" s="11">
        <f t="shared" si="32"/>
        <v>0</v>
      </c>
      <c r="K240" s="5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11">
        <f t="shared" si="33"/>
        <v>0</v>
      </c>
      <c r="X240" s="13">
        <f t="shared" si="34"/>
        <v>0</v>
      </c>
      <c r="Z240" s="52"/>
      <c r="AA240" s="52"/>
      <c r="AC240" s="13">
        <f t="shared" si="35"/>
        <v>0</v>
      </c>
      <c r="AD240" s="13">
        <f t="shared" si="37"/>
        <v>0</v>
      </c>
      <c r="AF240" s="10"/>
      <c r="AG240" s="17">
        <f t="shared" si="38"/>
        <v>10000</v>
      </c>
      <c r="AI240" s="52"/>
      <c r="AJ240" s="52"/>
      <c r="AK240" s="52"/>
      <c r="AL240" s="52"/>
      <c r="AM240" s="15">
        <f t="shared" si="36"/>
        <v>0</v>
      </c>
      <c r="AO240" s="55">
        <f t="shared" si="39"/>
        <v>197969.6</v>
      </c>
    </row>
    <row r="241" spans="1:41" x14ac:dyDescent="0.3">
      <c r="A241" s="61">
        <v>41051</v>
      </c>
      <c r="B241" s="63" t="s">
        <v>39</v>
      </c>
      <c r="C241" s="63" t="str">
        <f t="shared" si="30"/>
        <v>5_2</v>
      </c>
      <c r="D241" s="64">
        <f t="shared" si="31"/>
        <v>5</v>
      </c>
      <c r="E241" s="52"/>
      <c r="F241" s="52"/>
      <c r="G241" s="52"/>
      <c r="H241" s="52"/>
      <c r="I241" s="52"/>
      <c r="J241" s="11">
        <f t="shared" si="32"/>
        <v>0</v>
      </c>
      <c r="K241" s="5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11">
        <f t="shared" si="33"/>
        <v>0</v>
      </c>
      <c r="X241" s="13">
        <f t="shared" si="34"/>
        <v>0</v>
      </c>
      <c r="Z241" s="52"/>
      <c r="AA241" s="52"/>
      <c r="AC241" s="13">
        <f t="shared" si="35"/>
        <v>0</v>
      </c>
      <c r="AD241" s="13">
        <f t="shared" si="37"/>
        <v>0</v>
      </c>
      <c r="AF241" s="10"/>
      <c r="AG241" s="17">
        <f t="shared" si="38"/>
        <v>10000</v>
      </c>
      <c r="AI241" s="52"/>
      <c r="AJ241" s="52"/>
      <c r="AK241" s="52"/>
      <c r="AL241" s="52"/>
      <c r="AM241" s="15">
        <f t="shared" si="36"/>
        <v>0</v>
      </c>
      <c r="AO241" s="55">
        <f t="shared" si="39"/>
        <v>197969.6</v>
      </c>
    </row>
    <row r="242" spans="1:41" x14ac:dyDescent="0.3">
      <c r="A242" s="61">
        <v>41052</v>
      </c>
      <c r="B242" s="63" t="s">
        <v>40</v>
      </c>
      <c r="C242" s="63" t="str">
        <f t="shared" si="30"/>
        <v>5_2</v>
      </c>
      <c r="D242" s="64">
        <f t="shared" si="31"/>
        <v>5</v>
      </c>
      <c r="E242" s="52"/>
      <c r="F242" s="52"/>
      <c r="G242" s="52"/>
      <c r="H242" s="52"/>
      <c r="I242" s="52"/>
      <c r="J242" s="11">
        <f t="shared" si="32"/>
        <v>0</v>
      </c>
      <c r="K242" s="5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11">
        <f t="shared" si="33"/>
        <v>0</v>
      </c>
      <c r="X242" s="13">
        <f t="shared" si="34"/>
        <v>0</v>
      </c>
      <c r="Z242" s="52"/>
      <c r="AA242" s="52"/>
      <c r="AC242" s="13">
        <f t="shared" si="35"/>
        <v>0</v>
      </c>
      <c r="AD242" s="13">
        <f t="shared" si="37"/>
        <v>0</v>
      </c>
      <c r="AF242" s="10"/>
      <c r="AG242" s="17">
        <f t="shared" si="38"/>
        <v>10000</v>
      </c>
      <c r="AI242" s="52"/>
      <c r="AJ242" s="52"/>
      <c r="AK242" s="52"/>
      <c r="AL242" s="52"/>
      <c r="AM242" s="15">
        <f t="shared" si="36"/>
        <v>0</v>
      </c>
      <c r="AO242" s="55">
        <f t="shared" si="39"/>
        <v>197969.6</v>
      </c>
    </row>
    <row r="243" spans="1:41" x14ac:dyDescent="0.3">
      <c r="A243" s="61">
        <v>41053</v>
      </c>
      <c r="B243" s="63" t="s">
        <v>41</v>
      </c>
      <c r="C243" s="63" t="str">
        <f t="shared" si="30"/>
        <v>5_2</v>
      </c>
      <c r="D243" s="64">
        <f t="shared" si="31"/>
        <v>5</v>
      </c>
      <c r="E243" s="52"/>
      <c r="F243" s="52"/>
      <c r="G243" s="52"/>
      <c r="H243" s="52"/>
      <c r="I243" s="52"/>
      <c r="J243" s="11">
        <f t="shared" si="32"/>
        <v>0</v>
      </c>
      <c r="K243" s="5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11">
        <f t="shared" si="33"/>
        <v>0</v>
      </c>
      <c r="X243" s="13">
        <f t="shared" si="34"/>
        <v>0</v>
      </c>
      <c r="Z243" s="52"/>
      <c r="AA243" s="52"/>
      <c r="AC243" s="13">
        <f t="shared" si="35"/>
        <v>0</v>
      </c>
      <c r="AD243" s="13">
        <f t="shared" si="37"/>
        <v>0</v>
      </c>
      <c r="AF243" s="10"/>
      <c r="AG243" s="17">
        <f t="shared" si="38"/>
        <v>10000</v>
      </c>
      <c r="AI243" s="52"/>
      <c r="AJ243" s="52"/>
      <c r="AK243" s="52"/>
      <c r="AL243" s="52"/>
      <c r="AM243" s="15">
        <f t="shared" si="36"/>
        <v>0</v>
      </c>
      <c r="AO243" s="55">
        <f t="shared" si="39"/>
        <v>197969.6</v>
      </c>
    </row>
    <row r="244" spans="1:41" x14ac:dyDescent="0.3">
      <c r="A244" s="61">
        <v>41054</v>
      </c>
      <c r="B244" s="63" t="s">
        <v>42</v>
      </c>
      <c r="C244" s="63" t="str">
        <f t="shared" si="30"/>
        <v>5_2</v>
      </c>
      <c r="D244" s="64">
        <f t="shared" si="31"/>
        <v>5</v>
      </c>
      <c r="E244" s="52"/>
      <c r="F244" s="52"/>
      <c r="G244" s="52"/>
      <c r="H244" s="52"/>
      <c r="I244" s="52"/>
      <c r="J244" s="11">
        <f t="shared" si="32"/>
        <v>0</v>
      </c>
      <c r="K244" s="5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11">
        <f t="shared" si="33"/>
        <v>0</v>
      </c>
      <c r="X244" s="13">
        <f t="shared" si="34"/>
        <v>0</v>
      </c>
      <c r="Z244" s="52"/>
      <c r="AA244" s="52"/>
      <c r="AC244" s="13">
        <f t="shared" si="35"/>
        <v>0</v>
      </c>
      <c r="AD244" s="13">
        <f t="shared" si="37"/>
        <v>0</v>
      </c>
      <c r="AF244" s="10"/>
      <c r="AG244" s="17">
        <f t="shared" si="38"/>
        <v>10000</v>
      </c>
      <c r="AI244" s="52"/>
      <c r="AJ244" s="52"/>
      <c r="AK244" s="52"/>
      <c r="AL244" s="52"/>
      <c r="AM244" s="15">
        <f t="shared" si="36"/>
        <v>0</v>
      </c>
      <c r="AO244" s="55">
        <f t="shared" si="39"/>
        <v>197969.6</v>
      </c>
    </row>
    <row r="245" spans="1:41" x14ac:dyDescent="0.3">
      <c r="A245" s="61">
        <v>41055</v>
      </c>
      <c r="B245" s="62" t="s">
        <v>36</v>
      </c>
      <c r="C245" s="63" t="str">
        <f t="shared" si="30"/>
        <v>5_2</v>
      </c>
      <c r="D245" s="64">
        <f t="shared" si="31"/>
        <v>5</v>
      </c>
      <c r="E245" s="52"/>
      <c r="F245" s="52"/>
      <c r="G245" s="52"/>
      <c r="H245" s="52"/>
      <c r="I245" s="52"/>
      <c r="J245" s="11">
        <f t="shared" si="32"/>
        <v>0</v>
      </c>
      <c r="K245" s="5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11">
        <f t="shared" si="33"/>
        <v>0</v>
      </c>
      <c r="X245" s="13">
        <f t="shared" si="34"/>
        <v>0</v>
      </c>
      <c r="Z245" s="52"/>
      <c r="AA245" s="52"/>
      <c r="AC245" s="13">
        <f t="shared" si="35"/>
        <v>0</v>
      </c>
      <c r="AD245" s="13">
        <f t="shared" si="37"/>
        <v>0</v>
      </c>
      <c r="AF245" s="10"/>
      <c r="AG245" s="17">
        <f t="shared" si="38"/>
        <v>10000</v>
      </c>
      <c r="AI245" s="52"/>
      <c r="AJ245" s="52"/>
      <c r="AK245" s="52"/>
      <c r="AL245" s="52"/>
      <c r="AM245" s="15">
        <f t="shared" si="36"/>
        <v>0</v>
      </c>
      <c r="AO245" s="55">
        <f t="shared" si="39"/>
        <v>197969.6</v>
      </c>
    </row>
    <row r="246" spans="1:41" x14ac:dyDescent="0.3">
      <c r="A246" s="61">
        <v>41056</v>
      </c>
      <c r="B246" s="62" t="s">
        <v>37</v>
      </c>
      <c r="C246" s="63" t="str">
        <f t="shared" si="30"/>
        <v>5_2</v>
      </c>
      <c r="D246" s="64">
        <f t="shared" si="31"/>
        <v>5</v>
      </c>
      <c r="E246" s="52"/>
      <c r="F246" s="52"/>
      <c r="G246" s="52"/>
      <c r="H246" s="52"/>
      <c r="I246" s="52"/>
      <c r="J246" s="11">
        <f t="shared" si="32"/>
        <v>0</v>
      </c>
      <c r="K246" s="5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11">
        <f t="shared" si="33"/>
        <v>0</v>
      </c>
      <c r="X246" s="13">
        <f t="shared" si="34"/>
        <v>0</v>
      </c>
      <c r="Z246" s="52"/>
      <c r="AA246" s="52"/>
      <c r="AC246" s="13">
        <f t="shared" si="35"/>
        <v>0</v>
      </c>
      <c r="AD246" s="13">
        <f t="shared" si="37"/>
        <v>0</v>
      </c>
      <c r="AF246" s="10"/>
      <c r="AG246" s="17">
        <f t="shared" si="38"/>
        <v>10000</v>
      </c>
      <c r="AI246" s="52"/>
      <c r="AJ246" s="52"/>
      <c r="AK246" s="52"/>
      <c r="AL246" s="52"/>
      <c r="AM246" s="15">
        <f t="shared" si="36"/>
        <v>0</v>
      </c>
      <c r="AO246" s="55">
        <f t="shared" si="39"/>
        <v>197969.6</v>
      </c>
    </row>
    <row r="247" spans="1:41" x14ac:dyDescent="0.3">
      <c r="A247" s="61">
        <v>41057</v>
      </c>
      <c r="B247" s="63" t="s">
        <v>38</v>
      </c>
      <c r="C247" s="63" t="str">
        <f t="shared" si="30"/>
        <v>5_2</v>
      </c>
      <c r="D247" s="64">
        <f t="shared" si="31"/>
        <v>5</v>
      </c>
      <c r="E247" s="52"/>
      <c r="F247" s="52"/>
      <c r="G247" s="52"/>
      <c r="H247" s="52"/>
      <c r="I247" s="52"/>
      <c r="J247" s="11">
        <f t="shared" si="32"/>
        <v>0</v>
      </c>
      <c r="K247" s="5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11">
        <f t="shared" si="33"/>
        <v>0</v>
      </c>
      <c r="X247" s="13">
        <f t="shared" si="34"/>
        <v>0</v>
      </c>
      <c r="Z247" s="52"/>
      <c r="AA247" s="52"/>
      <c r="AC247" s="13">
        <f t="shared" si="35"/>
        <v>0</v>
      </c>
      <c r="AD247" s="13">
        <f t="shared" si="37"/>
        <v>0</v>
      </c>
      <c r="AF247" s="10"/>
      <c r="AG247" s="17">
        <f t="shared" si="38"/>
        <v>10000</v>
      </c>
      <c r="AI247" s="52"/>
      <c r="AJ247" s="52"/>
      <c r="AK247" s="52"/>
      <c r="AL247" s="52"/>
      <c r="AM247" s="15">
        <f t="shared" si="36"/>
        <v>0</v>
      </c>
      <c r="AO247" s="55">
        <f t="shared" si="39"/>
        <v>197969.6</v>
      </c>
    </row>
    <row r="248" spans="1:41" x14ac:dyDescent="0.3">
      <c r="A248" s="61">
        <v>41058</v>
      </c>
      <c r="B248" s="63" t="s">
        <v>39</v>
      </c>
      <c r="C248" s="63" t="str">
        <f t="shared" si="30"/>
        <v>5_2</v>
      </c>
      <c r="D248" s="64">
        <f t="shared" si="31"/>
        <v>5</v>
      </c>
      <c r="E248" s="52"/>
      <c r="F248" s="52"/>
      <c r="G248" s="52"/>
      <c r="H248" s="52"/>
      <c r="I248" s="52"/>
      <c r="J248" s="11">
        <f t="shared" si="32"/>
        <v>0</v>
      </c>
      <c r="K248" s="5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11">
        <f t="shared" si="33"/>
        <v>0</v>
      </c>
      <c r="X248" s="13">
        <f t="shared" si="34"/>
        <v>0</v>
      </c>
      <c r="Z248" s="52"/>
      <c r="AA248" s="52"/>
      <c r="AC248" s="13">
        <f t="shared" si="35"/>
        <v>0</v>
      </c>
      <c r="AD248" s="13">
        <f t="shared" si="37"/>
        <v>0</v>
      </c>
      <c r="AF248" s="10"/>
      <c r="AG248" s="17">
        <f t="shared" si="38"/>
        <v>10000</v>
      </c>
      <c r="AI248" s="52"/>
      <c r="AJ248" s="52"/>
      <c r="AK248" s="52"/>
      <c r="AL248" s="52"/>
      <c r="AM248" s="15">
        <f t="shared" si="36"/>
        <v>0</v>
      </c>
      <c r="AO248" s="55">
        <f t="shared" si="39"/>
        <v>197969.6</v>
      </c>
    </row>
    <row r="249" spans="1:41" x14ac:dyDescent="0.3">
      <c r="A249" s="61">
        <v>41059</v>
      </c>
      <c r="B249" s="63" t="s">
        <v>40</v>
      </c>
      <c r="C249" s="63" t="str">
        <f t="shared" si="30"/>
        <v>5_2</v>
      </c>
      <c r="D249" s="64">
        <f t="shared" si="31"/>
        <v>5</v>
      </c>
      <c r="E249" s="52"/>
      <c r="F249" s="52"/>
      <c r="G249" s="52"/>
      <c r="H249" s="52"/>
      <c r="I249" s="52"/>
      <c r="J249" s="11">
        <f t="shared" si="32"/>
        <v>0</v>
      </c>
      <c r="K249" s="5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11">
        <f t="shared" si="33"/>
        <v>0</v>
      </c>
      <c r="X249" s="13">
        <f t="shared" si="34"/>
        <v>0</v>
      </c>
      <c r="Z249" s="52"/>
      <c r="AA249" s="52"/>
      <c r="AC249" s="13">
        <f t="shared" si="35"/>
        <v>0</v>
      </c>
      <c r="AD249" s="13">
        <f t="shared" si="37"/>
        <v>0</v>
      </c>
      <c r="AF249" s="10"/>
      <c r="AG249" s="17">
        <f t="shared" si="38"/>
        <v>10000</v>
      </c>
      <c r="AI249" s="52"/>
      <c r="AJ249" s="52"/>
      <c r="AK249" s="52"/>
      <c r="AL249" s="52"/>
      <c r="AM249" s="15">
        <f t="shared" si="36"/>
        <v>0</v>
      </c>
      <c r="AO249" s="55">
        <f t="shared" si="39"/>
        <v>197969.6</v>
      </c>
    </row>
    <row r="250" spans="1:41" x14ac:dyDescent="0.3">
      <c r="A250" s="61">
        <v>41060</v>
      </c>
      <c r="B250" s="63" t="s">
        <v>41</v>
      </c>
      <c r="C250" s="63" t="str">
        <f t="shared" si="30"/>
        <v>5_2</v>
      </c>
      <c r="D250" s="64">
        <f t="shared" si="31"/>
        <v>5</v>
      </c>
      <c r="E250" s="52"/>
      <c r="F250" s="52"/>
      <c r="G250" s="52"/>
      <c r="H250" s="52"/>
      <c r="I250" s="52"/>
      <c r="J250" s="11">
        <f t="shared" si="32"/>
        <v>0</v>
      </c>
      <c r="K250" s="5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11">
        <f t="shared" si="33"/>
        <v>0</v>
      </c>
      <c r="X250" s="13">
        <f t="shared" si="34"/>
        <v>0</v>
      </c>
      <c r="Z250" s="52"/>
      <c r="AA250" s="52"/>
      <c r="AC250" s="13">
        <f t="shared" si="35"/>
        <v>0</v>
      </c>
      <c r="AD250" s="13">
        <f t="shared" si="37"/>
        <v>0</v>
      </c>
      <c r="AF250" s="10"/>
      <c r="AG250" s="17">
        <f t="shared" si="38"/>
        <v>10000</v>
      </c>
      <c r="AI250" s="52"/>
      <c r="AJ250" s="52"/>
      <c r="AK250" s="52"/>
      <c r="AL250" s="52"/>
      <c r="AM250" s="15">
        <f t="shared" si="36"/>
        <v>0</v>
      </c>
      <c r="AO250" s="55">
        <f t="shared" si="39"/>
        <v>197969.6</v>
      </c>
    </row>
    <row r="251" spans="1:41" x14ac:dyDescent="0.3">
      <c r="A251" s="61">
        <v>41061</v>
      </c>
      <c r="B251" s="63" t="s">
        <v>42</v>
      </c>
      <c r="C251" s="63" t="str">
        <f t="shared" si="30"/>
        <v>6_1</v>
      </c>
      <c r="D251" s="64">
        <f t="shared" si="31"/>
        <v>6</v>
      </c>
      <c r="E251" s="52"/>
      <c r="F251" s="52"/>
      <c r="G251" s="52"/>
      <c r="H251" s="52"/>
      <c r="I251" s="52"/>
      <c r="J251" s="11">
        <f t="shared" si="32"/>
        <v>0</v>
      </c>
      <c r="K251" s="5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11">
        <f t="shared" si="33"/>
        <v>0</v>
      </c>
      <c r="X251" s="13">
        <f t="shared" si="34"/>
        <v>0</v>
      </c>
      <c r="Z251" s="52"/>
      <c r="AA251" s="52"/>
      <c r="AC251" s="13">
        <f t="shared" si="35"/>
        <v>0</v>
      </c>
      <c r="AD251" s="13">
        <f t="shared" si="37"/>
        <v>0</v>
      </c>
      <c r="AF251" s="10"/>
      <c r="AG251" s="17">
        <f t="shared" si="38"/>
        <v>10000</v>
      </c>
      <c r="AI251" s="52"/>
      <c r="AJ251" s="52"/>
      <c r="AK251" s="52"/>
      <c r="AL251" s="52"/>
      <c r="AM251" s="15">
        <f t="shared" si="36"/>
        <v>0</v>
      </c>
      <c r="AO251" s="55">
        <f t="shared" si="39"/>
        <v>197969.6</v>
      </c>
    </row>
    <row r="252" spans="1:41" x14ac:dyDescent="0.3">
      <c r="A252" s="61">
        <v>41062</v>
      </c>
      <c r="B252" s="62" t="s">
        <v>36</v>
      </c>
      <c r="C252" s="63" t="str">
        <f t="shared" si="30"/>
        <v>6_1</v>
      </c>
      <c r="D252" s="64">
        <f t="shared" si="31"/>
        <v>6</v>
      </c>
      <c r="E252" s="52"/>
      <c r="F252" s="52"/>
      <c r="G252" s="52"/>
      <c r="H252" s="52"/>
      <c r="I252" s="52"/>
      <c r="J252" s="11">
        <f t="shared" si="32"/>
        <v>0</v>
      </c>
      <c r="K252" s="5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11">
        <f t="shared" si="33"/>
        <v>0</v>
      </c>
      <c r="X252" s="13">
        <f t="shared" si="34"/>
        <v>0</v>
      </c>
      <c r="Z252" s="52"/>
      <c r="AA252" s="52"/>
      <c r="AC252" s="13">
        <f t="shared" si="35"/>
        <v>0</v>
      </c>
      <c r="AD252" s="13">
        <f t="shared" si="37"/>
        <v>0</v>
      </c>
      <c r="AF252" s="10"/>
      <c r="AG252" s="17">
        <f t="shared" si="38"/>
        <v>10000</v>
      </c>
      <c r="AI252" s="52"/>
      <c r="AJ252" s="52"/>
      <c r="AK252" s="52"/>
      <c r="AL252" s="52"/>
      <c r="AM252" s="15">
        <f t="shared" si="36"/>
        <v>0</v>
      </c>
      <c r="AO252" s="55">
        <f t="shared" si="39"/>
        <v>197969.6</v>
      </c>
    </row>
    <row r="253" spans="1:41" x14ac:dyDescent="0.3">
      <c r="A253" s="61">
        <v>41063</v>
      </c>
      <c r="B253" s="62" t="s">
        <v>37</v>
      </c>
      <c r="C253" s="63" t="str">
        <f t="shared" si="30"/>
        <v>6_1</v>
      </c>
      <c r="D253" s="64">
        <f t="shared" si="31"/>
        <v>6</v>
      </c>
      <c r="E253" s="52"/>
      <c r="F253" s="52"/>
      <c r="G253" s="52"/>
      <c r="H253" s="52"/>
      <c r="I253" s="52"/>
      <c r="J253" s="11">
        <f t="shared" si="32"/>
        <v>0</v>
      </c>
      <c r="K253" s="5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11">
        <f t="shared" si="33"/>
        <v>0</v>
      </c>
      <c r="X253" s="13">
        <f t="shared" si="34"/>
        <v>0</v>
      </c>
      <c r="Z253" s="52"/>
      <c r="AA253" s="52"/>
      <c r="AC253" s="13">
        <f t="shared" si="35"/>
        <v>0</v>
      </c>
      <c r="AD253" s="13">
        <f t="shared" si="37"/>
        <v>0</v>
      </c>
      <c r="AF253" s="10"/>
      <c r="AG253" s="17">
        <f t="shared" si="38"/>
        <v>10000</v>
      </c>
      <c r="AI253" s="52"/>
      <c r="AJ253" s="52"/>
      <c r="AK253" s="52"/>
      <c r="AL253" s="52"/>
      <c r="AM253" s="15">
        <f t="shared" si="36"/>
        <v>0</v>
      </c>
      <c r="AO253" s="55">
        <f t="shared" si="39"/>
        <v>197969.6</v>
      </c>
    </row>
    <row r="254" spans="1:41" x14ac:dyDescent="0.3">
      <c r="A254" s="61">
        <v>41064</v>
      </c>
      <c r="B254" s="63" t="s">
        <v>38</v>
      </c>
      <c r="C254" s="63" t="str">
        <f t="shared" si="30"/>
        <v>6_1</v>
      </c>
      <c r="D254" s="64">
        <f t="shared" si="31"/>
        <v>6</v>
      </c>
      <c r="E254" s="52"/>
      <c r="F254" s="52"/>
      <c r="G254" s="52"/>
      <c r="H254" s="52"/>
      <c r="I254" s="52"/>
      <c r="J254" s="11">
        <f t="shared" si="32"/>
        <v>0</v>
      </c>
      <c r="K254" s="5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11">
        <f t="shared" si="33"/>
        <v>0</v>
      </c>
      <c r="X254" s="13">
        <f t="shared" si="34"/>
        <v>0</v>
      </c>
      <c r="Z254" s="52"/>
      <c r="AA254" s="52"/>
      <c r="AC254" s="13">
        <f t="shared" si="35"/>
        <v>0</v>
      </c>
      <c r="AD254" s="13">
        <f t="shared" si="37"/>
        <v>0</v>
      </c>
      <c r="AF254" s="10"/>
      <c r="AG254" s="17">
        <f t="shared" si="38"/>
        <v>10000</v>
      </c>
      <c r="AI254" s="52"/>
      <c r="AJ254" s="52"/>
      <c r="AK254" s="52"/>
      <c r="AL254" s="52"/>
      <c r="AM254" s="15">
        <f t="shared" si="36"/>
        <v>0</v>
      </c>
      <c r="AO254" s="55">
        <f t="shared" si="39"/>
        <v>197969.6</v>
      </c>
    </row>
    <row r="255" spans="1:41" x14ac:dyDescent="0.3">
      <c r="A255" s="61">
        <v>41065</v>
      </c>
      <c r="B255" s="63" t="s">
        <v>39</v>
      </c>
      <c r="C255" s="63" t="str">
        <f t="shared" si="30"/>
        <v>6_1</v>
      </c>
      <c r="D255" s="64">
        <f t="shared" si="31"/>
        <v>6</v>
      </c>
      <c r="E255" s="52"/>
      <c r="F255" s="52"/>
      <c r="G255" s="52"/>
      <c r="H255" s="52"/>
      <c r="I255" s="52"/>
      <c r="J255" s="11">
        <f t="shared" si="32"/>
        <v>0</v>
      </c>
      <c r="K255" s="5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11">
        <f t="shared" si="33"/>
        <v>0</v>
      </c>
      <c r="X255" s="13">
        <f t="shared" si="34"/>
        <v>0</v>
      </c>
      <c r="Z255" s="52"/>
      <c r="AA255" s="52"/>
      <c r="AC255" s="13">
        <f t="shared" si="35"/>
        <v>0</v>
      </c>
      <c r="AD255" s="13">
        <f t="shared" si="37"/>
        <v>0</v>
      </c>
      <c r="AF255" s="10"/>
      <c r="AG255" s="17">
        <f t="shared" si="38"/>
        <v>10000</v>
      </c>
      <c r="AI255" s="52"/>
      <c r="AJ255" s="52"/>
      <c r="AK255" s="52"/>
      <c r="AL255" s="52"/>
      <c r="AM255" s="15">
        <f t="shared" si="36"/>
        <v>0</v>
      </c>
      <c r="AO255" s="55">
        <f t="shared" si="39"/>
        <v>197969.6</v>
      </c>
    </row>
    <row r="256" spans="1:41" x14ac:dyDescent="0.3">
      <c r="A256" s="61">
        <v>41066</v>
      </c>
      <c r="B256" s="63" t="s">
        <v>40</v>
      </c>
      <c r="C256" s="63" t="str">
        <f t="shared" si="30"/>
        <v>6_1</v>
      </c>
      <c r="D256" s="64">
        <f t="shared" si="31"/>
        <v>6</v>
      </c>
      <c r="E256" s="52"/>
      <c r="F256" s="52"/>
      <c r="G256" s="52"/>
      <c r="H256" s="52"/>
      <c r="I256" s="52"/>
      <c r="J256" s="11">
        <f t="shared" si="32"/>
        <v>0</v>
      </c>
      <c r="K256" s="5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11">
        <f t="shared" si="33"/>
        <v>0</v>
      </c>
      <c r="X256" s="13">
        <f t="shared" si="34"/>
        <v>0</v>
      </c>
      <c r="Z256" s="52"/>
      <c r="AA256" s="52"/>
      <c r="AC256" s="13">
        <f t="shared" si="35"/>
        <v>0</v>
      </c>
      <c r="AD256" s="13">
        <f t="shared" si="37"/>
        <v>0</v>
      </c>
      <c r="AF256" s="10"/>
      <c r="AG256" s="17">
        <f t="shared" si="38"/>
        <v>10000</v>
      </c>
      <c r="AI256" s="52"/>
      <c r="AJ256" s="52"/>
      <c r="AK256" s="52"/>
      <c r="AL256" s="52"/>
      <c r="AM256" s="15">
        <f t="shared" si="36"/>
        <v>0</v>
      </c>
      <c r="AO256" s="55">
        <f t="shared" si="39"/>
        <v>197969.6</v>
      </c>
    </row>
    <row r="257" spans="1:41" x14ac:dyDescent="0.3">
      <c r="A257" s="61">
        <v>41067</v>
      </c>
      <c r="B257" s="63" t="s">
        <v>41</v>
      </c>
      <c r="C257" s="63" t="str">
        <f t="shared" si="30"/>
        <v>6_1</v>
      </c>
      <c r="D257" s="64">
        <f t="shared" si="31"/>
        <v>6</v>
      </c>
      <c r="E257" s="52"/>
      <c r="F257" s="52"/>
      <c r="G257" s="52"/>
      <c r="H257" s="52"/>
      <c r="I257" s="52"/>
      <c r="J257" s="11">
        <f t="shared" si="32"/>
        <v>0</v>
      </c>
      <c r="K257" s="5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11">
        <f t="shared" si="33"/>
        <v>0</v>
      </c>
      <c r="X257" s="13">
        <f t="shared" si="34"/>
        <v>0</v>
      </c>
      <c r="Z257" s="52"/>
      <c r="AA257" s="52"/>
      <c r="AC257" s="13">
        <f t="shared" si="35"/>
        <v>0</v>
      </c>
      <c r="AD257" s="13">
        <f t="shared" si="37"/>
        <v>0</v>
      </c>
      <c r="AF257" s="10"/>
      <c r="AG257" s="17">
        <f t="shared" si="38"/>
        <v>10000</v>
      </c>
      <c r="AI257" s="52"/>
      <c r="AJ257" s="52"/>
      <c r="AK257" s="52"/>
      <c r="AL257" s="52"/>
      <c r="AM257" s="15">
        <f t="shared" si="36"/>
        <v>0</v>
      </c>
      <c r="AO257" s="55">
        <f t="shared" si="39"/>
        <v>197969.6</v>
      </c>
    </row>
    <row r="258" spans="1:41" x14ac:dyDescent="0.3">
      <c r="A258" s="61">
        <v>41068</v>
      </c>
      <c r="B258" s="63" t="s">
        <v>42</v>
      </c>
      <c r="C258" s="63" t="str">
        <f t="shared" si="30"/>
        <v>6_1</v>
      </c>
      <c r="D258" s="64">
        <f t="shared" si="31"/>
        <v>6</v>
      </c>
      <c r="E258" s="52"/>
      <c r="F258" s="52"/>
      <c r="G258" s="52"/>
      <c r="H258" s="52"/>
      <c r="I258" s="52"/>
      <c r="J258" s="11">
        <f t="shared" si="32"/>
        <v>0</v>
      </c>
      <c r="K258" s="5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11">
        <f t="shared" si="33"/>
        <v>0</v>
      </c>
      <c r="X258" s="13">
        <f t="shared" si="34"/>
        <v>0</v>
      </c>
      <c r="Z258" s="52"/>
      <c r="AA258" s="52"/>
      <c r="AC258" s="13">
        <f t="shared" si="35"/>
        <v>0</v>
      </c>
      <c r="AD258" s="13">
        <f t="shared" si="37"/>
        <v>0</v>
      </c>
      <c r="AF258" s="10"/>
      <c r="AG258" s="17">
        <f t="shared" si="38"/>
        <v>10000</v>
      </c>
      <c r="AI258" s="52"/>
      <c r="AJ258" s="52"/>
      <c r="AK258" s="52"/>
      <c r="AL258" s="52"/>
      <c r="AM258" s="15">
        <f t="shared" si="36"/>
        <v>0</v>
      </c>
      <c r="AO258" s="55">
        <f t="shared" si="39"/>
        <v>197969.6</v>
      </c>
    </row>
    <row r="259" spans="1:41" x14ac:dyDescent="0.3">
      <c r="A259" s="61">
        <v>41069</v>
      </c>
      <c r="B259" s="62" t="s">
        <v>36</v>
      </c>
      <c r="C259" s="63" t="str">
        <f t="shared" si="30"/>
        <v>6_1</v>
      </c>
      <c r="D259" s="64">
        <f t="shared" si="31"/>
        <v>6</v>
      </c>
      <c r="E259" s="52"/>
      <c r="F259" s="52"/>
      <c r="G259" s="52"/>
      <c r="H259" s="52"/>
      <c r="I259" s="52"/>
      <c r="J259" s="11">
        <f t="shared" si="32"/>
        <v>0</v>
      </c>
      <c r="K259" s="5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11">
        <f t="shared" si="33"/>
        <v>0</v>
      </c>
      <c r="X259" s="13">
        <f t="shared" si="34"/>
        <v>0</v>
      </c>
      <c r="Z259" s="52"/>
      <c r="AA259" s="52"/>
      <c r="AC259" s="13">
        <f t="shared" si="35"/>
        <v>0</v>
      </c>
      <c r="AD259" s="13">
        <f t="shared" si="37"/>
        <v>0</v>
      </c>
      <c r="AF259" s="10"/>
      <c r="AG259" s="17">
        <f t="shared" si="38"/>
        <v>10000</v>
      </c>
      <c r="AI259" s="52"/>
      <c r="AJ259" s="52"/>
      <c r="AK259" s="52"/>
      <c r="AL259" s="52"/>
      <c r="AM259" s="15">
        <f t="shared" si="36"/>
        <v>0</v>
      </c>
      <c r="AO259" s="55">
        <f t="shared" si="39"/>
        <v>197969.6</v>
      </c>
    </row>
    <row r="260" spans="1:41" x14ac:dyDescent="0.3">
      <c r="A260" s="61">
        <v>41070</v>
      </c>
      <c r="B260" s="62" t="s">
        <v>37</v>
      </c>
      <c r="C260" s="63" t="str">
        <f t="shared" si="30"/>
        <v>6_1</v>
      </c>
      <c r="D260" s="64">
        <f t="shared" si="31"/>
        <v>6</v>
      </c>
      <c r="E260" s="52"/>
      <c r="F260" s="52"/>
      <c r="G260" s="52"/>
      <c r="H260" s="52"/>
      <c r="I260" s="52"/>
      <c r="J260" s="11">
        <f t="shared" si="32"/>
        <v>0</v>
      </c>
      <c r="K260" s="5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11">
        <f t="shared" si="33"/>
        <v>0</v>
      </c>
      <c r="X260" s="13">
        <f t="shared" si="34"/>
        <v>0</v>
      </c>
      <c r="Z260" s="52"/>
      <c r="AA260" s="52"/>
      <c r="AC260" s="13">
        <f t="shared" si="35"/>
        <v>0</v>
      </c>
      <c r="AD260" s="13">
        <f t="shared" si="37"/>
        <v>0</v>
      </c>
      <c r="AF260" s="10"/>
      <c r="AG260" s="17">
        <f t="shared" si="38"/>
        <v>10000</v>
      </c>
      <c r="AI260" s="52"/>
      <c r="AJ260" s="52"/>
      <c r="AK260" s="52"/>
      <c r="AL260" s="52"/>
      <c r="AM260" s="15">
        <f t="shared" si="36"/>
        <v>0</v>
      </c>
      <c r="AO260" s="55">
        <f t="shared" si="39"/>
        <v>197969.6</v>
      </c>
    </row>
    <row r="261" spans="1:41" x14ac:dyDescent="0.3">
      <c r="A261" s="61">
        <v>41071</v>
      </c>
      <c r="B261" s="63" t="s">
        <v>38</v>
      </c>
      <c r="C261" s="63" t="str">
        <f t="shared" si="30"/>
        <v>6_1</v>
      </c>
      <c r="D261" s="64">
        <f t="shared" si="31"/>
        <v>6</v>
      </c>
      <c r="E261" s="52"/>
      <c r="F261" s="52"/>
      <c r="G261" s="52"/>
      <c r="H261" s="52"/>
      <c r="I261" s="52"/>
      <c r="J261" s="11">
        <f t="shared" si="32"/>
        <v>0</v>
      </c>
      <c r="K261" s="5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11">
        <f t="shared" si="33"/>
        <v>0</v>
      </c>
      <c r="X261" s="13">
        <f t="shared" si="34"/>
        <v>0</v>
      </c>
      <c r="Z261" s="52"/>
      <c r="AA261" s="52"/>
      <c r="AC261" s="13">
        <f t="shared" si="35"/>
        <v>0</v>
      </c>
      <c r="AD261" s="13">
        <f t="shared" si="37"/>
        <v>0</v>
      </c>
      <c r="AF261" s="10"/>
      <c r="AG261" s="17">
        <f t="shared" si="38"/>
        <v>10000</v>
      </c>
      <c r="AI261" s="52"/>
      <c r="AJ261" s="52"/>
      <c r="AK261" s="52"/>
      <c r="AL261" s="52"/>
      <c r="AM261" s="15">
        <f t="shared" si="36"/>
        <v>0</v>
      </c>
      <c r="AO261" s="55">
        <f t="shared" si="39"/>
        <v>197969.6</v>
      </c>
    </row>
    <row r="262" spans="1:41" x14ac:dyDescent="0.3">
      <c r="A262" s="61">
        <v>41072</v>
      </c>
      <c r="B262" s="63" t="s">
        <v>39</v>
      </c>
      <c r="C262" s="63" t="str">
        <f t="shared" si="30"/>
        <v>6_1</v>
      </c>
      <c r="D262" s="64">
        <f t="shared" si="31"/>
        <v>6</v>
      </c>
      <c r="E262" s="52"/>
      <c r="F262" s="52"/>
      <c r="G262" s="52"/>
      <c r="H262" s="52"/>
      <c r="I262" s="52"/>
      <c r="J262" s="11">
        <f t="shared" si="32"/>
        <v>0</v>
      </c>
      <c r="K262" s="5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11">
        <f t="shared" si="33"/>
        <v>0</v>
      </c>
      <c r="X262" s="13">
        <f t="shared" si="34"/>
        <v>0</v>
      </c>
      <c r="Z262" s="52"/>
      <c r="AA262" s="52"/>
      <c r="AC262" s="13">
        <f t="shared" si="35"/>
        <v>0</v>
      </c>
      <c r="AD262" s="13">
        <f t="shared" si="37"/>
        <v>0</v>
      </c>
      <c r="AF262" s="10"/>
      <c r="AG262" s="17">
        <f t="shared" si="38"/>
        <v>10000</v>
      </c>
      <c r="AI262" s="52"/>
      <c r="AJ262" s="52"/>
      <c r="AK262" s="52"/>
      <c r="AL262" s="52"/>
      <c r="AM262" s="15">
        <f t="shared" si="36"/>
        <v>0</v>
      </c>
      <c r="AO262" s="55">
        <f t="shared" si="39"/>
        <v>197969.6</v>
      </c>
    </row>
    <row r="263" spans="1:41" x14ac:dyDescent="0.3">
      <c r="A263" s="61">
        <v>41073</v>
      </c>
      <c r="B263" s="63" t="s">
        <v>40</v>
      </c>
      <c r="C263" s="63" t="str">
        <f t="shared" ref="C263:C326" si="40">D263&amp;"_"&amp;IF(DAY(A263)&gt;15,2,1)</f>
        <v>6_1</v>
      </c>
      <c r="D263" s="64">
        <f t="shared" ref="D263:D326" si="41">MONTH(A263)</f>
        <v>6</v>
      </c>
      <c r="E263" s="52"/>
      <c r="F263" s="52"/>
      <c r="G263" s="52"/>
      <c r="H263" s="52"/>
      <c r="I263" s="52"/>
      <c r="J263" s="11">
        <f t="shared" ref="J263:J326" si="42">SUM(E263:I263)</f>
        <v>0</v>
      </c>
      <c r="K263" s="5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11">
        <f t="shared" ref="V263:V326" si="43">SUM(L263:U263)</f>
        <v>0</v>
      </c>
      <c r="X263" s="13">
        <f t="shared" ref="X263:X326" si="44">+J263-V263</f>
        <v>0</v>
      </c>
      <c r="Z263" s="52"/>
      <c r="AA263" s="52"/>
      <c r="AC263" s="13">
        <f t="shared" ref="AC263:AC326" si="45">+X263-Z263-AA263</f>
        <v>0</v>
      </c>
      <c r="AD263" s="13">
        <f t="shared" si="37"/>
        <v>0</v>
      </c>
      <c r="AF263" s="10"/>
      <c r="AG263" s="17">
        <f t="shared" si="38"/>
        <v>10000</v>
      </c>
      <c r="AI263" s="52"/>
      <c r="AJ263" s="52"/>
      <c r="AK263" s="52"/>
      <c r="AL263" s="52"/>
      <c r="AM263" s="15">
        <f t="shared" ref="AM263:AM326" si="46">SUM(AI263:AL263)</f>
        <v>0</v>
      </c>
      <c r="AO263" s="55">
        <f t="shared" si="39"/>
        <v>197969.6</v>
      </c>
    </row>
    <row r="264" spans="1:41" x14ac:dyDescent="0.3">
      <c r="A264" s="61">
        <v>41074</v>
      </c>
      <c r="B264" s="63" t="s">
        <v>41</v>
      </c>
      <c r="C264" s="63" t="str">
        <f t="shared" si="40"/>
        <v>6_1</v>
      </c>
      <c r="D264" s="64">
        <f t="shared" si="41"/>
        <v>6</v>
      </c>
      <c r="E264" s="52"/>
      <c r="F264" s="52"/>
      <c r="G264" s="52"/>
      <c r="H264" s="52"/>
      <c r="I264" s="52"/>
      <c r="J264" s="11">
        <f t="shared" si="42"/>
        <v>0</v>
      </c>
      <c r="K264" s="5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11">
        <f t="shared" si="43"/>
        <v>0</v>
      </c>
      <c r="X264" s="13">
        <f t="shared" si="44"/>
        <v>0</v>
      </c>
      <c r="Z264" s="52"/>
      <c r="AA264" s="52"/>
      <c r="AC264" s="13">
        <f t="shared" si="45"/>
        <v>0</v>
      </c>
      <c r="AD264" s="13">
        <f t="shared" ref="AD264:AD327" si="47">+AD263+AC264</f>
        <v>0</v>
      </c>
      <c r="AF264" s="10"/>
      <c r="AG264" s="17">
        <f t="shared" ref="AG264:AG327" si="48">+AD264+$AF$7</f>
        <v>10000</v>
      </c>
      <c r="AI264" s="52"/>
      <c r="AJ264" s="52"/>
      <c r="AK264" s="52"/>
      <c r="AL264" s="52"/>
      <c r="AM264" s="15">
        <f t="shared" si="46"/>
        <v>0</v>
      </c>
      <c r="AO264" s="55">
        <f t="shared" ref="AO264:AO327" si="49">+AO263+AM264-E264-F264</f>
        <v>197969.6</v>
      </c>
    </row>
    <row r="265" spans="1:41" x14ac:dyDescent="0.3">
      <c r="A265" s="61">
        <v>41075</v>
      </c>
      <c r="B265" s="63" t="s">
        <v>42</v>
      </c>
      <c r="C265" s="63" t="str">
        <f t="shared" si="40"/>
        <v>6_1</v>
      </c>
      <c r="D265" s="64">
        <f t="shared" si="41"/>
        <v>6</v>
      </c>
      <c r="E265" s="52"/>
      <c r="F265" s="52"/>
      <c r="G265" s="52"/>
      <c r="H265" s="52"/>
      <c r="I265" s="52"/>
      <c r="J265" s="11">
        <f t="shared" si="42"/>
        <v>0</v>
      </c>
      <c r="K265" s="5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11">
        <f t="shared" si="43"/>
        <v>0</v>
      </c>
      <c r="X265" s="13">
        <f t="shared" si="44"/>
        <v>0</v>
      </c>
      <c r="Z265" s="52"/>
      <c r="AA265" s="52"/>
      <c r="AC265" s="13">
        <f t="shared" si="45"/>
        <v>0</v>
      </c>
      <c r="AD265" s="13">
        <f t="shared" si="47"/>
        <v>0</v>
      </c>
      <c r="AF265" s="10"/>
      <c r="AG265" s="17">
        <f t="shared" si="48"/>
        <v>10000</v>
      </c>
      <c r="AI265" s="52"/>
      <c r="AJ265" s="52"/>
      <c r="AK265" s="52"/>
      <c r="AL265" s="52"/>
      <c r="AM265" s="15">
        <f t="shared" si="46"/>
        <v>0</v>
      </c>
      <c r="AO265" s="55">
        <f t="shared" si="49"/>
        <v>197969.6</v>
      </c>
    </row>
    <row r="266" spans="1:41" x14ac:dyDescent="0.3">
      <c r="A266" s="61">
        <v>41076</v>
      </c>
      <c r="B266" s="62" t="s">
        <v>36</v>
      </c>
      <c r="C266" s="63" t="str">
        <f t="shared" si="40"/>
        <v>6_2</v>
      </c>
      <c r="D266" s="64">
        <f t="shared" si="41"/>
        <v>6</v>
      </c>
      <c r="E266" s="52"/>
      <c r="F266" s="52"/>
      <c r="G266" s="52"/>
      <c r="H266" s="52"/>
      <c r="I266" s="52"/>
      <c r="J266" s="11">
        <f t="shared" si="42"/>
        <v>0</v>
      </c>
      <c r="K266" s="5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11">
        <f t="shared" si="43"/>
        <v>0</v>
      </c>
      <c r="X266" s="13">
        <f t="shared" si="44"/>
        <v>0</v>
      </c>
      <c r="Z266" s="52"/>
      <c r="AA266" s="52"/>
      <c r="AC266" s="13">
        <f t="shared" si="45"/>
        <v>0</v>
      </c>
      <c r="AD266" s="13">
        <f t="shared" si="47"/>
        <v>0</v>
      </c>
      <c r="AF266" s="10"/>
      <c r="AG266" s="17">
        <f t="shared" si="48"/>
        <v>10000</v>
      </c>
      <c r="AI266" s="52"/>
      <c r="AJ266" s="52"/>
      <c r="AK266" s="52"/>
      <c r="AL266" s="52"/>
      <c r="AM266" s="15">
        <f t="shared" si="46"/>
        <v>0</v>
      </c>
      <c r="AO266" s="55">
        <f t="shared" si="49"/>
        <v>197969.6</v>
      </c>
    </row>
    <row r="267" spans="1:41" x14ac:dyDescent="0.3">
      <c r="A267" s="61">
        <v>41077</v>
      </c>
      <c r="B267" s="62" t="s">
        <v>37</v>
      </c>
      <c r="C267" s="63" t="str">
        <f t="shared" si="40"/>
        <v>6_2</v>
      </c>
      <c r="D267" s="64">
        <f t="shared" si="41"/>
        <v>6</v>
      </c>
      <c r="E267" s="52"/>
      <c r="F267" s="52"/>
      <c r="G267" s="52"/>
      <c r="H267" s="52"/>
      <c r="I267" s="52"/>
      <c r="J267" s="11">
        <f t="shared" si="42"/>
        <v>0</v>
      </c>
      <c r="K267" s="5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11">
        <f t="shared" si="43"/>
        <v>0</v>
      </c>
      <c r="X267" s="13">
        <f t="shared" si="44"/>
        <v>0</v>
      </c>
      <c r="Z267" s="52"/>
      <c r="AA267" s="52"/>
      <c r="AC267" s="13">
        <f t="shared" si="45"/>
        <v>0</v>
      </c>
      <c r="AD267" s="13">
        <f t="shared" si="47"/>
        <v>0</v>
      </c>
      <c r="AF267" s="10"/>
      <c r="AG267" s="17">
        <f t="shared" si="48"/>
        <v>10000</v>
      </c>
      <c r="AI267" s="52"/>
      <c r="AJ267" s="52"/>
      <c r="AK267" s="52"/>
      <c r="AL267" s="52"/>
      <c r="AM267" s="15">
        <f t="shared" si="46"/>
        <v>0</v>
      </c>
      <c r="AO267" s="55">
        <f t="shared" si="49"/>
        <v>197969.6</v>
      </c>
    </row>
    <row r="268" spans="1:41" x14ac:dyDescent="0.3">
      <c r="A268" s="61">
        <v>41078</v>
      </c>
      <c r="B268" s="63" t="s">
        <v>38</v>
      </c>
      <c r="C268" s="63" t="str">
        <f t="shared" si="40"/>
        <v>6_2</v>
      </c>
      <c r="D268" s="64">
        <f t="shared" si="41"/>
        <v>6</v>
      </c>
      <c r="E268" s="52"/>
      <c r="F268" s="52"/>
      <c r="G268" s="52"/>
      <c r="H268" s="52"/>
      <c r="I268" s="52"/>
      <c r="J268" s="11">
        <f t="shared" si="42"/>
        <v>0</v>
      </c>
      <c r="K268" s="5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11">
        <f t="shared" si="43"/>
        <v>0</v>
      </c>
      <c r="X268" s="13">
        <f t="shared" si="44"/>
        <v>0</v>
      </c>
      <c r="Z268" s="52"/>
      <c r="AA268" s="52"/>
      <c r="AC268" s="13">
        <f t="shared" si="45"/>
        <v>0</v>
      </c>
      <c r="AD268" s="13">
        <f t="shared" si="47"/>
        <v>0</v>
      </c>
      <c r="AF268" s="10"/>
      <c r="AG268" s="17">
        <f t="shared" si="48"/>
        <v>10000</v>
      </c>
      <c r="AI268" s="52"/>
      <c r="AJ268" s="52"/>
      <c r="AK268" s="52"/>
      <c r="AL268" s="52"/>
      <c r="AM268" s="15">
        <f t="shared" si="46"/>
        <v>0</v>
      </c>
      <c r="AO268" s="55">
        <f t="shared" si="49"/>
        <v>197969.6</v>
      </c>
    </row>
    <row r="269" spans="1:41" x14ac:dyDescent="0.3">
      <c r="A269" s="61">
        <v>41079</v>
      </c>
      <c r="B269" s="63" t="s">
        <v>39</v>
      </c>
      <c r="C269" s="63" t="str">
        <f t="shared" si="40"/>
        <v>6_2</v>
      </c>
      <c r="D269" s="64">
        <f t="shared" si="41"/>
        <v>6</v>
      </c>
      <c r="E269" s="52"/>
      <c r="F269" s="52"/>
      <c r="G269" s="52"/>
      <c r="H269" s="52"/>
      <c r="I269" s="52"/>
      <c r="J269" s="11">
        <f t="shared" si="42"/>
        <v>0</v>
      </c>
      <c r="K269" s="5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11">
        <f t="shared" si="43"/>
        <v>0</v>
      </c>
      <c r="X269" s="13">
        <f t="shared" si="44"/>
        <v>0</v>
      </c>
      <c r="Z269" s="52"/>
      <c r="AA269" s="52"/>
      <c r="AC269" s="13">
        <f t="shared" si="45"/>
        <v>0</v>
      </c>
      <c r="AD269" s="13">
        <f t="shared" si="47"/>
        <v>0</v>
      </c>
      <c r="AF269" s="10"/>
      <c r="AG269" s="17">
        <f t="shared" si="48"/>
        <v>10000</v>
      </c>
      <c r="AI269" s="52"/>
      <c r="AJ269" s="52"/>
      <c r="AK269" s="52"/>
      <c r="AL269" s="52"/>
      <c r="AM269" s="15">
        <f t="shared" si="46"/>
        <v>0</v>
      </c>
      <c r="AO269" s="55">
        <f t="shared" si="49"/>
        <v>197969.6</v>
      </c>
    </row>
    <row r="270" spans="1:41" x14ac:dyDescent="0.3">
      <c r="A270" s="61">
        <v>41080</v>
      </c>
      <c r="B270" s="63" t="s">
        <v>40</v>
      </c>
      <c r="C270" s="63" t="str">
        <f t="shared" si="40"/>
        <v>6_2</v>
      </c>
      <c r="D270" s="64">
        <f t="shared" si="41"/>
        <v>6</v>
      </c>
      <c r="E270" s="52"/>
      <c r="F270" s="52"/>
      <c r="G270" s="52"/>
      <c r="H270" s="52"/>
      <c r="I270" s="52"/>
      <c r="J270" s="11">
        <f t="shared" si="42"/>
        <v>0</v>
      </c>
      <c r="K270" s="5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11">
        <f t="shared" si="43"/>
        <v>0</v>
      </c>
      <c r="X270" s="13">
        <f t="shared" si="44"/>
        <v>0</v>
      </c>
      <c r="Z270" s="52"/>
      <c r="AA270" s="52"/>
      <c r="AC270" s="13">
        <f t="shared" si="45"/>
        <v>0</v>
      </c>
      <c r="AD270" s="13">
        <f t="shared" si="47"/>
        <v>0</v>
      </c>
      <c r="AF270" s="10"/>
      <c r="AG270" s="17">
        <f t="shared" si="48"/>
        <v>10000</v>
      </c>
      <c r="AI270" s="52"/>
      <c r="AJ270" s="52"/>
      <c r="AK270" s="52"/>
      <c r="AL270" s="52"/>
      <c r="AM270" s="15">
        <f t="shared" si="46"/>
        <v>0</v>
      </c>
      <c r="AO270" s="55">
        <f t="shared" si="49"/>
        <v>197969.6</v>
      </c>
    </row>
    <row r="271" spans="1:41" x14ac:dyDescent="0.3">
      <c r="A271" s="61">
        <v>41081</v>
      </c>
      <c r="B271" s="63" t="s">
        <v>41</v>
      </c>
      <c r="C271" s="63" t="str">
        <f t="shared" si="40"/>
        <v>6_2</v>
      </c>
      <c r="D271" s="64">
        <f t="shared" si="41"/>
        <v>6</v>
      </c>
      <c r="E271" s="52"/>
      <c r="F271" s="52"/>
      <c r="G271" s="52"/>
      <c r="H271" s="52"/>
      <c r="I271" s="52"/>
      <c r="J271" s="11">
        <f t="shared" si="42"/>
        <v>0</v>
      </c>
      <c r="K271" s="5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11">
        <f t="shared" si="43"/>
        <v>0</v>
      </c>
      <c r="X271" s="13">
        <f t="shared" si="44"/>
        <v>0</v>
      </c>
      <c r="Z271" s="52"/>
      <c r="AA271" s="52"/>
      <c r="AC271" s="13">
        <f t="shared" si="45"/>
        <v>0</v>
      </c>
      <c r="AD271" s="13">
        <f t="shared" si="47"/>
        <v>0</v>
      </c>
      <c r="AF271" s="10"/>
      <c r="AG271" s="17">
        <f t="shared" si="48"/>
        <v>10000</v>
      </c>
      <c r="AI271" s="52"/>
      <c r="AJ271" s="52"/>
      <c r="AK271" s="52"/>
      <c r="AL271" s="52"/>
      <c r="AM271" s="15">
        <f t="shared" si="46"/>
        <v>0</v>
      </c>
      <c r="AO271" s="55">
        <f t="shared" si="49"/>
        <v>197969.6</v>
      </c>
    </row>
    <row r="272" spans="1:41" x14ac:dyDescent="0.3">
      <c r="A272" s="61">
        <v>41082</v>
      </c>
      <c r="B272" s="63" t="s">
        <v>42</v>
      </c>
      <c r="C272" s="63" t="str">
        <f t="shared" si="40"/>
        <v>6_2</v>
      </c>
      <c r="D272" s="64">
        <f t="shared" si="41"/>
        <v>6</v>
      </c>
      <c r="E272" s="52"/>
      <c r="F272" s="52"/>
      <c r="G272" s="52"/>
      <c r="H272" s="52"/>
      <c r="I272" s="52"/>
      <c r="J272" s="11">
        <f t="shared" si="42"/>
        <v>0</v>
      </c>
      <c r="K272" s="5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11">
        <f t="shared" si="43"/>
        <v>0</v>
      </c>
      <c r="X272" s="13">
        <f t="shared" si="44"/>
        <v>0</v>
      </c>
      <c r="Z272" s="52"/>
      <c r="AA272" s="52"/>
      <c r="AC272" s="13">
        <f t="shared" si="45"/>
        <v>0</v>
      </c>
      <c r="AD272" s="13">
        <f t="shared" si="47"/>
        <v>0</v>
      </c>
      <c r="AF272" s="10"/>
      <c r="AG272" s="17">
        <f t="shared" si="48"/>
        <v>10000</v>
      </c>
      <c r="AI272" s="52"/>
      <c r="AJ272" s="52"/>
      <c r="AK272" s="52"/>
      <c r="AL272" s="52"/>
      <c r="AM272" s="15">
        <f t="shared" si="46"/>
        <v>0</v>
      </c>
      <c r="AO272" s="55">
        <f t="shared" si="49"/>
        <v>197969.6</v>
      </c>
    </row>
    <row r="273" spans="1:41" x14ac:dyDescent="0.3">
      <c r="A273" s="61">
        <v>41083</v>
      </c>
      <c r="B273" s="62" t="s">
        <v>36</v>
      </c>
      <c r="C273" s="63" t="str">
        <f t="shared" si="40"/>
        <v>6_2</v>
      </c>
      <c r="D273" s="64">
        <f t="shared" si="41"/>
        <v>6</v>
      </c>
      <c r="E273" s="52"/>
      <c r="F273" s="52"/>
      <c r="G273" s="52"/>
      <c r="H273" s="52"/>
      <c r="I273" s="52"/>
      <c r="J273" s="11">
        <f t="shared" si="42"/>
        <v>0</v>
      </c>
      <c r="K273" s="5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11">
        <f t="shared" si="43"/>
        <v>0</v>
      </c>
      <c r="X273" s="13">
        <f t="shared" si="44"/>
        <v>0</v>
      </c>
      <c r="Z273" s="52"/>
      <c r="AA273" s="52"/>
      <c r="AC273" s="13">
        <f t="shared" si="45"/>
        <v>0</v>
      </c>
      <c r="AD273" s="13">
        <f t="shared" si="47"/>
        <v>0</v>
      </c>
      <c r="AF273" s="10"/>
      <c r="AG273" s="17">
        <f t="shared" si="48"/>
        <v>10000</v>
      </c>
      <c r="AI273" s="52"/>
      <c r="AJ273" s="52"/>
      <c r="AK273" s="52"/>
      <c r="AL273" s="52"/>
      <c r="AM273" s="15">
        <f t="shared" si="46"/>
        <v>0</v>
      </c>
      <c r="AO273" s="55">
        <f t="shared" si="49"/>
        <v>197969.6</v>
      </c>
    </row>
    <row r="274" spans="1:41" x14ac:dyDescent="0.3">
      <c r="A274" s="61">
        <v>41084</v>
      </c>
      <c r="B274" s="62" t="s">
        <v>37</v>
      </c>
      <c r="C274" s="63" t="str">
        <f t="shared" si="40"/>
        <v>6_2</v>
      </c>
      <c r="D274" s="64">
        <f t="shared" si="41"/>
        <v>6</v>
      </c>
      <c r="E274" s="52"/>
      <c r="F274" s="52"/>
      <c r="G274" s="52"/>
      <c r="H274" s="52"/>
      <c r="I274" s="52"/>
      <c r="J274" s="11">
        <f t="shared" si="42"/>
        <v>0</v>
      </c>
      <c r="K274" s="5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11">
        <f t="shared" si="43"/>
        <v>0</v>
      </c>
      <c r="X274" s="13">
        <f t="shared" si="44"/>
        <v>0</v>
      </c>
      <c r="Z274" s="52"/>
      <c r="AA274" s="52"/>
      <c r="AC274" s="13">
        <f t="shared" si="45"/>
        <v>0</v>
      </c>
      <c r="AD274" s="13">
        <f t="shared" si="47"/>
        <v>0</v>
      </c>
      <c r="AF274" s="10"/>
      <c r="AG274" s="17">
        <f t="shared" si="48"/>
        <v>10000</v>
      </c>
      <c r="AI274" s="52"/>
      <c r="AJ274" s="52"/>
      <c r="AK274" s="52"/>
      <c r="AL274" s="52"/>
      <c r="AM274" s="15">
        <f t="shared" si="46"/>
        <v>0</v>
      </c>
      <c r="AO274" s="55">
        <f t="shared" si="49"/>
        <v>197969.6</v>
      </c>
    </row>
    <row r="275" spans="1:41" x14ac:dyDescent="0.3">
      <c r="A275" s="61">
        <v>41085</v>
      </c>
      <c r="B275" s="63" t="s">
        <v>38</v>
      </c>
      <c r="C275" s="63" t="str">
        <f t="shared" si="40"/>
        <v>6_2</v>
      </c>
      <c r="D275" s="64">
        <f t="shared" si="41"/>
        <v>6</v>
      </c>
      <c r="E275" s="52"/>
      <c r="F275" s="52"/>
      <c r="G275" s="52"/>
      <c r="H275" s="52"/>
      <c r="I275" s="52"/>
      <c r="J275" s="11">
        <f t="shared" si="42"/>
        <v>0</v>
      </c>
      <c r="K275" s="5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11">
        <f t="shared" si="43"/>
        <v>0</v>
      </c>
      <c r="X275" s="13">
        <f t="shared" si="44"/>
        <v>0</v>
      </c>
      <c r="Z275" s="52"/>
      <c r="AA275" s="52"/>
      <c r="AC275" s="13">
        <f t="shared" si="45"/>
        <v>0</v>
      </c>
      <c r="AD275" s="13">
        <f t="shared" si="47"/>
        <v>0</v>
      </c>
      <c r="AF275" s="10"/>
      <c r="AG275" s="17">
        <f t="shared" si="48"/>
        <v>10000</v>
      </c>
      <c r="AI275" s="52"/>
      <c r="AJ275" s="52"/>
      <c r="AK275" s="52"/>
      <c r="AL275" s="52"/>
      <c r="AM275" s="15">
        <f t="shared" si="46"/>
        <v>0</v>
      </c>
      <c r="AO275" s="55">
        <f t="shared" si="49"/>
        <v>197969.6</v>
      </c>
    </row>
    <row r="276" spans="1:41" x14ac:dyDescent="0.3">
      <c r="A276" s="61">
        <v>41086</v>
      </c>
      <c r="B276" s="63" t="s">
        <v>39</v>
      </c>
      <c r="C276" s="63" t="str">
        <f t="shared" si="40"/>
        <v>6_2</v>
      </c>
      <c r="D276" s="64">
        <f t="shared" si="41"/>
        <v>6</v>
      </c>
      <c r="E276" s="52"/>
      <c r="F276" s="52"/>
      <c r="G276" s="52"/>
      <c r="H276" s="52"/>
      <c r="I276" s="52"/>
      <c r="J276" s="11">
        <f t="shared" si="42"/>
        <v>0</v>
      </c>
      <c r="K276" s="5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11">
        <f t="shared" si="43"/>
        <v>0</v>
      </c>
      <c r="X276" s="13">
        <f t="shared" si="44"/>
        <v>0</v>
      </c>
      <c r="Z276" s="52"/>
      <c r="AA276" s="52"/>
      <c r="AC276" s="13">
        <f t="shared" si="45"/>
        <v>0</v>
      </c>
      <c r="AD276" s="13">
        <f t="shared" si="47"/>
        <v>0</v>
      </c>
      <c r="AF276" s="10"/>
      <c r="AG276" s="17">
        <f t="shared" si="48"/>
        <v>10000</v>
      </c>
      <c r="AI276" s="52"/>
      <c r="AJ276" s="52"/>
      <c r="AK276" s="52"/>
      <c r="AL276" s="52"/>
      <c r="AM276" s="15">
        <f t="shared" si="46"/>
        <v>0</v>
      </c>
      <c r="AO276" s="55">
        <f t="shared" si="49"/>
        <v>197969.6</v>
      </c>
    </row>
    <row r="277" spans="1:41" x14ac:dyDescent="0.3">
      <c r="A277" s="61">
        <v>41087</v>
      </c>
      <c r="B277" s="63" t="s">
        <v>40</v>
      </c>
      <c r="C277" s="63" t="str">
        <f t="shared" si="40"/>
        <v>6_2</v>
      </c>
      <c r="D277" s="64">
        <f t="shared" si="41"/>
        <v>6</v>
      </c>
      <c r="E277" s="52"/>
      <c r="F277" s="52"/>
      <c r="G277" s="52"/>
      <c r="H277" s="52"/>
      <c r="I277" s="52"/>
      <c r="J277" s="11">
        <f t="shared" si="42"/>
        <v>0</v>
      </c>
      <c r="K277" s="5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11">
        <f t="shared" si="43"/>
        <v>0</v>
      </c>
      <c r="X277" s="13">
        <f t="shared" si="44"/>
        <v>0</v>
      </c>
      <c r="Z277" s="52"/>
      <c r="AA277" s="52"/>
      <c r="AC277" s="13">
        <f t="shared" si="45"/>
        <v>0</v>
      </c>
      <c r="AD277" s="13">
        <f t="shared" si="47"/>
        <v>0</v>
      </c>
      <c r="AF277" s="10"/>
      <c r="AG277" s="17">
        <f t="shared" si="48"/>
        <v>10000</v>
      </c>
      <c r="AI277" s="52"/>
      <c r="AJ277" s="52"/>
      <c r="AK277" s="52"/>
      <c r="AL277" s="52"/>
      <c r="AM277" s="15">
        <f t="shared" si="46"/>
        <v>0</v>
      </c>
      <c r="AO277" s="55">
        <f t="shared" si="49"/>
        <v>197969.6</v>
      </c>
    </row>
    <row r="278" spans="1:41" x14ac:dyDescent="0.3">
      <c r="A278" s="61">
        <v>41088</v>
      </c>
      <c r="B278" s="63" t="s">
        <v>41</v>
      </c>
      <c r="C278" s="63" t="str">
        <f t="shared" si="40"/>
        <v>6_2</v>
      </c>
      <c r="D278" s="64">
        <f t="shared" si="41"/>
        <v>6</v>
      </c>
      <c r="E278" s="52"/>
      <c r="F278" s="52"/>
      <c r="G278" s="52"/>
      <c r="H278" s="52"/>
      <c r="I278" s="52"/>
      <c r="J278" s="11">
        <f t="shared" si="42"/>
        <v>0</v>
      </c>
      <c r="K278" s="5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11">
        <f t="shared" si="43"/>
        <v>0</v>
      </c>
      <c r="X278" s="13">
        <f t="shared" si="44"/>
        <v>0</v>
      </c>
      <c r="Z278" s="52"/>
      <c r="AA278" s="52"/>
      <c r="AC278" s="13">
        <f t="shared" si="45"/>
        <v>0</v>
      </c>
      <c r="AD278" s="13">
        <f t="shared" si="47"/>
        <v>0</v>
      </c>
      <c r="AF278" s="10"/>
      <c r="AG278" s="17">
        <f t="shared" si="48"/>
        <v>10000</v>
      </c>
      <c r="AI278" s="52"/>
      <c r="AJ278" s="52"/>
      <c r="AK278" s="52"/>
      <c r="AL278" s="52"/>
      <c r="AM278" s="15">
        <f t="shared" si="46"/>
        <v>0</v>
      </c>
      <c r="AO278" s="55">
        <f t="shared" si="49"/>
        <v>197969.6</v>
      </c>
    </row>
    <row r="279" spans="1:41" x14ac:dyDescent="0.3">
      <c r="A279" s="61">
        <v>41089</v>
      </c>
      <c r="B279" s="63" t="s">
        <v>42</v>
      </c>
      <c r="C279" s="63" t="str">
        <f t="shared" si="40"/>
        <v>6_2</v>
      </c>
      <c r="D279" s="64">
        <f t="shared" si="41"/>
        <v>6</v>
      </c>
      <c r="E279" s="52"/>
      <c r="F279" s="52"/>
      <c r="G279" s="52"/>
      <c r="H279" s="52"/>
      <c r="I279" s="52"/>
      <c r="J279" s="11">
        <f t="shared" si="42"/>
        <v>0</v>
      </c>
      <c r="K279" s="5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11">
        <f t="shared" si="43"/>
        <v>0</v>
      </c>
      <c r="X279" s="13">
        <f t="shared" si="44"/>
        <v>0</v>
      </c>
      <c r="Z279" s="52"/>
      <c r="AA279" s="52"/>
      <c r="AC279" s="13">
        <f t="shared" si="45"/>
        <v>0</v>
      </c>
      <c r="AD279" s="13">
        <f t="shared" si="47"/>
        <v>0</v>
      </c>
      <c r="AF279" s="10"/>
      <c r="AG279" s="17">
        <f t="shared" si="48"/>
        <v>10000</v>
      </c>
      <c r="AI279" s="52"/>
      <c r="AJ279" s="52"/>
      <c r="AK279" s="52"/>
      <c r="AL279" s="52"/>
      <c r="AM279" s="15">
        <f t="shared" si="46"/>
        <v>0</v>
      </c>
      <c r="AO279" s="55">
        <f t="shared" si="49"/>
        <v>197969.6</v>
      </c>
    </row>
    <row r="280" spans="1:41" x14ac:dyDescent="0.3">
      <c r="A280" s="61">
        <v>41090</v>
      </c>
      <c r="B280" s="62" t="s">
        <v>36</v>
      </c>
      <c r="C280" s="63" t="str">
        <f t="shared" si="40"/>
        <v>6_2</v>
      </c>
      <c r="D280" s="64">
        <f t="shared" si="41"/>
        <v>6</v>
      </c>
      <c r="E280" s="52"/>
      <c r="F280" s="52"/>
      <c r="G280" s="52"/>
      <c r="H280" s="52"/>
      <c r="I280" s="52"/>
      <c r="J280" s="11">
        <f t="shared" si="42"/>
        <v>0</v>
      </c>
      <c r="K280" s="5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11">
        <f t="shared" si="43"/>
        <v>0</v>
      </c>
      <c r="X280" s="13">
        <f t="shared" si="44"/>
        <v>0</v>
      </c>
      <c r="Z280" s="52"/>
      <c r="AA280" s="52"/>
      <c r="AC280" s="13">
        <f t="shared" si="45"/>
        <v>0</v>
      </c>
      <c r="AD280" s="13">
        <f t="shared" si="47"/>
        <v>0</v>
      </c>
      <c r="AF280" s="10"/>
      <c r="AG280" s="17">
        <f t="shared" si="48"/>
        <v>10000</v>
      </c>
      <c r="AI280" s="52"/>
      <c r="AJ280" s="52"/>
      <c r="AK280" s="52"/>
      <c r="AL280" s="52"/>
      <c r="AM280" s="15">
        <f t="shared" si="46"/>
        <v>0</v>
      </c>
      <c r="AO280" s="55">
        <f t="shared" si="49"/>
        <v>197969.6</v>
      </c>
    </row>
    <row r="281" spans="1:41" x14ac:dyDescent="0.3">
      <c r="A281" s="61">
        <v>41091</v>
      </c>
      <c r="B281" s="62" t="s">
        <v>37</v>
      </c>
      <c r="C281" s="63" t="str">
        <f t="shared" si="40"/>
        <v>7_1</v>
      </c>
      <c r="D281" s="64">
        <f t="shared" si="41"/>
        <v>7</v>
      </c>
      <c r="E281" s="52"/>
      <c r="F281" s="52"/>
      <c r="G281" s="52"/>
      <c r="H281" s="52"/>
      <c r="I281" s="52"/>
      <c r="J281" s="11">
        <f t="shared" si="42"/>
        <v>0</v>
      </c>
      <c r="K281" s="5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11">
        <f t="shared" si="43"/>
        <v>0</v>
      </c>
      <c r="X281" s="13">
        <f t="shared" si="44"/>
        <v>0</v>
      </c>
      <c r="Z281" s="52"/>
      <c r="AA281" s="52"/>
      <c r="AC281" s="13">
        <f t="shared" si="45"/>
        <v>0</v>
      </c>
      <c r="AD281" s="13">
        <f t="shared" si="47"/>
        <v>0</v>
      </c>
      <c r="AF281" s="10"/>
      <c r="AG281" s="17">
        <f t="shared" si="48"/>
        <v>10000</v>
      </c>
      <c r="AI281" s="52"/>
      <c r="AJ281" s="52"/>
      <c r="AK281" s="52"/>
      <c r="AL281" s="52"/>
      <c r="AM281" s="15">
        <f t="shared" si="46"/>
        <v>0</v>
      </c>
      <c r="AO281" s="55">
        <f t="shared" si="49"/>
        <v>197969.6</v>
      </c>
    </row>
    <row r="282" spans="1:41" x14ac:dyDescent="0.3">
      <c r="A282" s="61">
        <v>41092</v>
      </c>
      <c r="B282" s="63" t="s">
        <v>38</v>
      </c>
      <c r="C282" s="63" t="str">
        <f t="shared" si="40"/>
        <v>7_1</v>
      </c>
      <c r="D282" s="64">
        <f t="shared" si="41"/>
        <v>7</v>
      </c>
      <c r="E282" s="52"/>
      <c r="F282" s="52"/>
      <c r="G282" s="52"/>
      <c r="H282" s="52"/>
      <c r="I282" s="52"/>
      <c r="J282" s="11">
        <f t="shared" si="42"/>
        <v>0</v>
      </c>
      <c r="K282" s="5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11">
        <f t="shared" si="43"/>
        <v>0</v>
      </c>
      <c r="X282" s="13">
        <f t="shared" si="44"/>
        <v>0</v>
      </c>
      <c r="Z282" s="52"/>
      <c r="AA282" s="52"/>
      <c r="AC282" s="13">
        <f t="shared" si="45"/>
        <v>0</v>
      </c>
      <c r="AD282" s="13">
        <f t="shared" si="47"/>
        <v>0</v>
      </c>
      <c r="AF282" s="10"/>
      <c r="AG282" s="17">
        <f t="shared" si="48"/>
        <v>10000</v>
      </c>
      <c r="AI282" s="52"/>
      <c r="AJ282" s="52"/>
      <c r="AK282" s="52"/>
      <c r="AL282" s="52"/>
      <c r="AM282" s="15">
        <f t="shared" si="46"/>
        <v>0</v>
      </c>
      <c r="AO282" s="55">
        <f t="shared" si="49"/>
        <v>197969.6</v>
      </c>
    </row>
    <row r="283" spans="1:41" x14ac:dyDescent="0.3">
      <c r="A283" s="61">
        <v>41093</v>
      </c>
      <c r="B283" s="63" t="s">
        <v>39</v>
      </c>
      <c r="C283" s="63" t="str">
        <f t="shared" si="40"/>
        <v>7_1</v>
      </c>
      <c r="D283" s="64">
        <f t="shared" si="41"/>
        <v>7</v>
      </c>
      <c r="E283" s="52"/>
      <c r="F283" s="52"/>
      <c r="G283" s="52"/>
      <c r="H283" s="52"/>
      <c r="I283" s="52"/>
      <c r="J283" s="11">
        <f t="shared" si="42"/>
        <v>0</v>
      </c>
      <c r="K283" s="5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11">
        <f t="shared" si="43"/>
        <v>0</v>
      </c>
      <c r="X283" s="13">
        <f t="shared" si="44"/>
        <v>0</v>
      </c>
      <c r="Z283" s="52"/>
      <c r="AA283" s="52"/>
      <c r="AC283" s="13">
        <f t="shared" si="45"/>
        <v>0</v>
      </c>
      <c r="AD283" s="13">
        <f t="shared" si="47"/>
        <v>0</v>
      </c>
      <c r="AF283" s="10"/>
      <c r="AG283" s="17">
        <f t="shared" si="48"/>
        <v>10000</v>
      </c>
      <c r="AI283" s="52"/>
      <c r="AJ283" s="52"/>
      <c r="AK283" s="52"/>
      <c r="AL283" s="52"/>
      <c r="AM283" s="15">
        <f t="shared" si="46"/>
        <v>0</v>
      </c>
      <c r="AO283" s="55">
        <f t="shared" si="49"/>
        <v>197969.6</v>
      </c>
    </row>
    <row r="284" spans="1:41" x14ac:dyDescent="0.3">
      <c r="A284" s="61">
        <v>41094</v>
      </c>
      <c r="B284" s="63" t="s">
        <v>40</v>
      </c>
      <c r="C284" s="63" t="str">
        <f t="shared" si="40"/>
        <v>7_1</v>
      </c>
      <c r="D284" s="64">
        <f t="shared" si="41"/>
        <v>7</v>
      </c>
      <c r="E284" s="52"/>
      <c r="F284" s="52"/>
      <c r="G284" s="52"/>
      <c r="H284" s="52"/>
      <c r="I284" s="52"/>
      <c r="J284" s="11">
        <f t="shared" si="42"/>
        <v>0</v>
      </c>
      <c r="K284" s="5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11">
        <f t="shared" si="43"/>
        <v>0</v>
      </c>
      <c r="X284" s="13">
        <f t="shared" si="44"/>
        <v>0</v>
      </c>
      <c r="Z284" s="52"/>
      <c r="AA284" s="52"/>
      <c r="AC284" s="13">
        <f t="shared" si="45"/>
        <v>0</v>
      </c>
      <c r="AD284" s="13">
        <f t="shared" si="47"/>
        <v>0</v>
      </c>
      <c r="AF284" s="10"/>
      <c r="AG284" s="17">
        <f t="shared" si="48"/>
        <v>10000</v>
      </c>
      <c r="AI284" s="52"/>
      <c r="AJ284" s="52"/>
      <c r="AK284" s="52"/>
      <c r="AL284" s="52"/>
      <c r="AM284" s="15">
        <f t="shared" si="46"/>
        <v>0</v>
      </c>
      <c r="AO284" s="55">
        <f t="shared" si="49"/>
        <v>197969.6</v>
      </c>
    </row>
    <row r="285" spans="1:41" x14ac:dyDescent="0.3">
      <c r="A285" s="61">
        <v>41095</v>
      </c>
      <c r="B285" s="63" t="s">
        <v>41</v>
      </c>
      <c r="C285" s="63" t="str">
        <f t="shared" si="40"/>
        <v>7_1</v>
      </c>
      <c r="D285" s="64">
        <f t="shared" si="41"/>
        <v>7</v>
      </c>
      <c r="E285" s="52"/>
      <c r="F285" s="52"/>
      <c r="G285" s="52"/>
      <c r="H285" s="52"/>
      <c r="I285" s="52"/>
      <c r="J285" s="11">
        <f t="shared" si="42"/>
        <v>0</v>
      </c>
      <c r="K285" s="5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11">
        <f t="shared" si="43"/>
        <v>0</v>
      </c>
      <c r="X285" s="13">
        <f t="shared" si="44"/>
        <v>0</v>
      </c>
      <c r="Z285" s="52"/>
      <c r="AA285" s="52"/>
      <c r="AC285" s="13">
        <f t="shared" si="45"/>
        <v>0</v>
      </c>
      <c r="AD285" s="13">
        <f t="shared" si="47"/>
        <v>0</v>
      </c>
      <c r="AF285" s="10"/>
      <c r="AG285" s="17">
        <f t="shared" si="48"/>
        <v>10000</v>
      </c>
      <c r="AI285" s="52"/>
      <c r="AJ285" s="52"/>
      <c r="AK285" s="52"/>
      <c r="AL285" s="52"/>
      <c r="AM285" s="15">
        <f t="shared" si="46"/>
        <v>0</v>
      </c>
      <c r="AO285" s="55">
        <f t="shared" si="49"/>
        <v>197969.6</v>
      </c>
    </row>
    <row r="286" spans="1:41" x14ac:dyDescent="0.3">
      <c r="A286" s="61">
        <v>41096</v>
      </c>
      <c r="B286" s="63" t="s">
        <v>42</v>
      </c>
      <c r="C286" s="63" t="str">
        <f t="shared" si="40"/>
        <v>7_1</v>
      </c>
      <c r="D286" s="64">
        <f t="shared" si="41"/>
        <v>7</v>
      </c>
      <c r="E286" s="52"/>
      <c r="F286" s="52"/>
      <c r="G286" s="52"/>
      <c r="H286" s="52"/>
      <c r="I286" s="52"/>
      <c r="J286" s="11">
        <f t="shared" si="42"/>
        <v>0</v>
      </c>
      <c r="K286" s="5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11">
        <f t="shared" si="43"/>
        <v>0</v>
      </c>
      <c r="X286" s="13">
        <f t="shared" si="44"/>
        <v>0</v>
      </c>
      <c r="Z286" s="52"/>
      <c r="AA286" s="52"/>
      <c r="AC286" s="13">
        <f t="shared" si="45"/>
        <v>0</v>
      </c>
      <c r="AD286" s="13">
        <f t="shared" si="47"/>
        <v>0</v>
      </c>
      <c r="AF286" s="10"/>
      <c r="AG286" s="17">
        <f t="shared" si="48"/>
        <v>10000</v>
      </c>
      <c r="AI286" s="52"/>
      <c r="AJ286" s="52"/>
      <c r="AK286" s="52"/>
      <c r="AL286" s="52"/>
      <c r="AM286" s="15">
        <f t="shared" si="46"/>
        <v>0</v>
      </c>
      <c r="AO286" s="55">
        <f t="shared" si="49"/>
        <v>197969.6</v>
      </c>
    </row>
    <row r="287" spans="1:41" x14ac:dyDescent="0.3">
      <c r="A287" s="61">
        <v>41097</v>
      </c>
      <c r="B287" s="62" t="s">
        <v>36</v>
      </c>
      <c r="C287" s="63" t="str">
        <f t="shared" si="40"/>
        <v>7_1</v>
      </c>
      <c r="D287" s="64">
        <f t="shared" si="41"/>
        <v>7</v>
      </c>
      <c r="E287" s="52"/>
      <c r="F287" s="52"/>
      <c r="G287" s="52"/>
      <c r="H287" s="52"/>
      <c r="I287" s="52"/>
      <c r="J287" s="11">
        <f t="shared" si="42"/>
        <v>0</v>
      </c>
      <c r="K287" s="5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11">
        <f t="shared" si="43"/>
        <v>0</v>
      </c>
      <c r="X287" s="13">
        <f t="shared" si="44"/>
        <v>0</v>
      </c>
      <c r="Z287" s="52"/>
      <c r="AA287" s="52"/>
      <c r="AC287" s="13">
        <f t="shared" si="45"/>
        <v>0</v>
      </c>
      <c r="AD287" s="13">
        <f t="shared" si="47"/>
        <v>0</v>
      </c>
      <c r="AF287" s="10"/>
      <c r="AG287" s="17">
        <f t="shared" si="48"/>
        <v>10000</v>
      </c>
      <c r="AI287" s="52"/>
      <c r="AJ287" s="52"/>
      <c r="AK287" s="52"/>
      <c r="AL287" s="52"/>
      <c r="AM287" s="15">
        <f t="shared" si="46"/>
        <v>0</v>
      </c>
      <c r="AO287" s="55">
        <f t="shared" si="49"/>
        <v>197969.6</v>
      </c>
    </row>
    <row r="288" spans="1:41" x14ac:dyDescent="0.3">
      <c r="A288" s="61">
        <v>41098</v>
      </c>
      <c r="B288" s="62" t="s">
        <v>37</v>
      </c>
      <c r="C288" s="63" t="str">
        <f t="shared" si="40"/>
        <v>7_1</v>
      </c>
      <c r="D288" s="64">
        <f t="shared" si="41"/>
        <v>7</v>
      </c>
      <c r="E288" s="52"/>
      <c r="F288" s="52"/>
      <c r="G288" s="52"/>
      <c r="H288" s="52"/>
      <c r="I288" s="52"/>
      <c r="J288" s="11">
        <f t="shared" si="42"/>
        <v>0</v>
      </c>
      <c r="K288" s="5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11">
        <f t="shared" si="43"/>
        <v>0</v>
      </c>
      <c r="X288" s="13">
        <f t="shared" si="44"/>
        <v>0</v>
      </c>
      <c r="Z288" s="52"/>
      <c r="AA288" s="52"/>
      <c r="AC288" s="13">
        <f t="shared" si="45"/>
        <v>0</v>
      </c>
      <c r="AD288" s="13">
        <f t="shared" si="47"/>
        <v>0</v>
      </c>
      <c r="AF288" s="10"/>
      <c r="AG288" s="17">
        <f t="shared" si="48"/>
        <v>10000</v>
      </c>
      <c r="AI288" s="52"/>
      <c r="AJ288" s="52"/>
      <c r="AK288" s="52"/>
      <c r="AL288" s="52"/>
      <c r="AM288" s="15">
        <f t="shared" si="46"/>
        <v>0</v>
      </c>
      <c r="AO288" s="55">
        <f t="shared" si="49"/>
        <v>197969.6</v>
      </c>
    </row>
    <row r="289" spans="1:41" x14ac:dyDescent="0.3">
      <c r="A289" s="61">
        <v>41099</v>
      </c>
      <c r="B289" s="63" t="s">
        <v>38</v>
      </c>
      <c r="C289" s="63" t="str">
        <f t="shared" si="40"/>
        <v>7_1</v>
      </c>
      <c r="D289" s="64">
        <f t="shared" si="41"/>
        <v>7</v>
      </c>
      <c r="E289" s="52"/>
      <c r="F289" s="52"/>
      <c r="G289" s="52"/>
      <c r="H289" s="52"/>
      <c r="I289" s="52"/>
      <c r="J289" s="11">
        <f t="shared" si="42"/>
        <v>0</v>
      </c>
      <c r="K289" s="5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11">
        <f t="shared" si="43"/>
        <v>0</v>
      </c>
      <c r="X289" s="13">
        <f t="shared" si="44"/>
        <v>0</v>
      </c>
      <c r="Z289" s="52"/>
      <c r="AA289" s="52"/>
      <c r="AC289" s="13">
        <f t="shared" si="45"/>
        <v>0</v>
      </c>
      <c r="AD289" s="13">
        <f t="shared" si="47"/>
        <v>0</v>
      </c>
      <c r="AF289" s="10"/>
      <c r="AG289" s="17">
        <f t="shared" si="48"/>
        <v>10000</v>
      </c>
      <c r="AI289" s="52"/>
      <c r="AJ289" s="52"/>
      <c r="AK289" s="52"/>
      <c r="AL289" s="52"/>
      <c r="AM289" s="15">
        <f t="shared" si="46"/>
        <v>0</v>
      </c>
      <c r="AO289" s="55">
        <f t="shared" si="49"/>
        <v>197969.6</v>
      </c>
    </row>
    <row r="290" spans="1:41" x14ac:dyDescent="0.3">
      <c r="A290" s="61">
        <v>41100</v>
      </c>
      <c r="B290" s="63" t="s">
        <v>39</v>
      </c>
      <c r="C290" s="63" t="str">
        <f t="shared" si="40"/>
        <v>7_1</v>
      </c>
      <c r="D290" s="64">
        <f t="shared" si="41"/>
        <v>7</v>
      </c>
      <c r="E290" s="52"/>
      <c r="F290" s="52"/>
      <c r="G290" s="52"/>
      <c r="H290" s="52"/>
      <c r="I290" s="52"/>
      <c r="J290" s="11">
        <f t="shared" si="42"/>
        <v>0</v>
      </c>
      <c r="K290" s="5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11">
        <f t="shared" si="43"/>
        <v>0</v>
      </c>
      <c r="X290" s="13">
        <f t="shared" si="44"/>
        <v>0</v>
      </c>
      <c r="Z290" s="52"/>
      <c r="AA290" s="52"/>
      <c r="AC290" s="13">
        <f t="shared" si="45"/>
        <v>0</v>
      </c>
      <c r="AD290" s="13">
        <f t="shared" si="47"/>
        <v>0</v>
      </c>
      <c r="AF290" s="10"/>
      <c r="AG290" s="17">
        <f t="shared" si="48"/>
        <v>10000</v>
      </c>
      <c r="AI290" s="52"/>
      <c r="AJ290" s="52"/>
      <c r="AK290" s="52"/>
      <c r="AL290" s="52"/>
      <c r="AM290" s="15">
        <f t="shared" si="46"/>
        <v>0</v>
      </c>
      <c r="AO290" s="55">
        <f t="shared" si="49"/>
        <v>197969.6</v>
      </c>
    </row>
    <row r="291" spans="1:41" x14ac:dyDescent="0.3">
      <c r="A291" s="61">
        <v>41101</v>
      </c>
      <c r="B291" s="63" t="s">
        <v>40</v>
      </c>
      <c r="C291" s="63" t="str">
        <f t="shared" si="40"/>
        <v>7_1</v>
      </c>
      <c r="D291" s="64">
        <f t="shared" si="41"/>
        <v>7</v>
      </c>
      <c r="E291" s="52"/>
      <c r="F291" s="52"/>
      <c r="G291" s="52"/>
      <c r="H291" s="52"/>
      <c r="I291" s="52"/>
      <c r="J291" s="11">
        <f t="shared" si="42"/>
        <v>0</v>
      </c>
      <c r="K291" s="5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11">
        <f t="shared" si="43"/>
        <v>0</v>
      </c>
      <c r="X291" s="13">
        <f t="shared" si="44"/>
        <v>0</v>
      </c>
      <c r="Z291" s="52"/>
      <c r="AA291" s="52"/>
      <c r="AC291" s="13">
        <f t="shared" si="45"/>
        <v>0</v>
      </c>
      <c r="AD291" s="13">
        <f t="shared" si="47"/>
        <v>0</v>
      </c>
      <c r="AF291" s="10"/>
      <c r="AG291" s="17">
        <f t="shared" si="48"/>
        <v>10000</v>
      </c>
      <c r="AI291" s="52"/>
      <c r="AJ291" s="52"/>
      <c r="AK291" s="52"/>
      <c r="AL291" s="52"/>
      <c r="AM291" s="15">
        <f t="shared" si="46"/>
        <v>0</v>
      </c>
      <c r="AO291" s="55">
        <f t="shared" si="49"/>
        <v>197969.6</v>
      </c>
    </row>
    <row r="292" spans="1:41" x14ac:dyDescent="0.3">
      <c r="A292" s="61">
        <v>41102</v>
      </c>
      <c r="B292" s="63" t="s">
        <v>41</v>
      </c>
      <c r="C292" s="63" t="str">
        <f t="shared" si="40"/>
        <v>7_1</v>
      </c>
      <c r="D292" s="64">
        <f t="shared" si="41"/>
        <v>7</v>
      </c>
      <c r="E292" s="52"/>
      <c r="F292" s="52"/>
      <c r="G292" s="52"/>
      <c r="H292" s="52"/>
      <c r="I292" s="52"/>
      <c r="J292" s="11">
        <f t="shared" si="42"/>
        <v>0</v>
      </c>
      <c r="K292" s="5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11">
        <f t="shared" si="43"/>
        <v>0</v>
      </c>
      <c r="X292" s="13">
        <f t="shared" si="44"/>
        <v>0</v>
      </c>
      <c r="Z292" s="52"/>
      <c r="AA292" s="52"/>
      <c r="AC292" s="13">
        <f t="shared" si="45"/>
        <v>0</v>
      </c>
      <c r="AD292" s="13">
        <f t="shared" si="47"/>
        <v>0</v>
      </c>
      <c r="AF292" s="10"/>
      <c r="AG292" s="17">
        <f t="shared" si="48"/>
        <v>10000</v>
      </c>
      <c r="AI292" s="52"/>
      <c r="AJ292" s="52"/>
      <c r="AK292" s="52"/>
      <c r="AL292" s="52"/>
      <c r="AM292" s="15">
        <f t="shared" si="46"/>
        <v>0</v>
      </c>
      <c r="AO292" s="55">
        <f t="shared" si="49"/>
        <v>197969.6</v>
      </c>
    </row>
    <row r="293" spans="1:41" x14ac:dyDescent="0.3">
      <c r="A293" s="61">
        <v>41103</v>
      </c>
      <c r="B293" s="63" t="s">
        <v>42</v>
      </c>
      <c r="C293" s="63" t="str">
        <f t="shared" si="40"/>
        <v>7_1</v>
      </c>
      <c r="D293" s="64">
        <f t="shared" si="41"/>
        <v>7</v>
      </c>
      <c r="E293" s="52"/>
      <c r="F293" s="52"/>
      <c r="G293" s="52"/>
      <c r="H293" s="52"/>
      <c r="I293" s="52"/>
      <c r="J293" s="11">
        <f t="shared" si="42"/>
        <v>0</v>
      </c>
      <c r="K293" s="5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11">
        <f t="shared" si="43"/>
        <v>0</v>
      </c>
      <c r="X293" s="13">
        <f t="shared" si="44"/>
        <v>0</v>
      </c>
      <c r="Z293" s="52"/>
      <c r="AA293" s="52"/>
      <c r="AC293" s="13">
        <f t="shared" si="45"/>
        <v>0</v>
      </c>
      <c r="AD293" s="13">
        <f t="shared" si="47"/>
        <v>0</v>
      </c>
      <c r="AF293" s="10"/>
      <c r="AG293" s="17">
        <f t="shared" si="48"/>
        <v>10000</v>
      </c>
      <c r="AI293" s="52"/>
      <c r="AJ293" s="52"/>
      <c r="AK293" s="52"/>
      <c r="AL293" s="52"/>
      <c r="AM293" s="15">
        <f t="shared" si="46"/>
        <v>0</v>
      </c>
      <c r="AO293" s="55">
        <f t="shared" si="49"/>
        <v>197969.6</v>
      </c>
    </row>
    <row r="294" spans="1:41" x14ac:dyDescent="0.3">
      <c r="A294" s="61">
        <v>41104</v>
      </c>
      <c r="B294" s="62" t="s">
        <v>36</v>
      </c>
      <c r="C294" s="63" t="str">
        <f t="shared" si="40"/>
        <v>7_1</v>
      </c>
      <c r="D294" s="64">
        <f t="shared" si="41"/>
        <v>7</v>
      </c>
      <c r="E294" s="52"/>
      <c r="F294" s="52"/>
      <c r="G294" s="52"/>
      <c r="H294" s="52"/>
      <c r="I294" s="52"/>
      <c r="J294" s="11">
        <f t="shared" si="42"/>
        <v>0</v>
      </c>
      <c r="K294" s="5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11">
        <f t="shared" si="43"/>
        <v>0</v>
      </c>
      <c r="X294" s="13">
        <f t="shared" si="44"/>
        <v>0</v>
      </c>
      <c r="Z294" s="52"/>
      <c r="AA294" s="52"/>
      <c r="AC294" s="13">
        <f t="shared" si="45"/>
        <v>0</v>
      </c>
      <c r="AD294" s="13">
        <f t="shared" si="47"/>
        <v>0</v>
      </c>
      <c r="AF294" s="10"/>
      <c r="AG294" s="17">
        <f t="shared" si="48"/>
        <v>10000</v>
      </c>
      <c r="AI294" s="52"/>
      <c r="AJ294" s="52"/>
      <c r="AK294" s="52"/>
      <c r="AL294" s="52"/>
      <c r="AM294" s="15">
        <f t="shared" si="46"/>
        <v>0</v>
      </c>
      <c r="AO294" s="55">
        <f t="shared" si="49"/>
        <v>197969.6</v>
      </c>
    </row>
    <row r="295" spans="1:41" x14ac:dyDescent="0.3">
      <c r="A295" s="61">
        <v>41105</v>
      </c>
      <c r="B295" s="62" t="s">
        <v>37</v>
      </c>
      <c r="C295" s="63" t="str">
        <f t="shared" si="40"/>
        <v>7_1</v>
      </c>
      <c r="D295" s="64">
        <f t="shared" si="41"/>
        <v>7</v>
      </c>
      <c r="E295" s="52"/>
      <c r="F295" s="52"/>
      <c r="G295" s="52"/>
      <c r="H295" s="52"/>
      <c r="I295" s="52"/>
      <c r="J295" s="11">
        <f t="shared" si="42"/>
        <v>0</v>
      </c>
      <c r="K295" s="5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11">
        <f t="shared" si="43"/>
        <v>0</v>
      </c>
      <c r="X295" s="13">
        <f t="shared" si="44"/>
        <v>0</v>
      </c>
      <c r="Z295" s="52"/>
      <c r="AA295" s="52"/>
      <c r="AC295" s="13">
        <f t="shared" si="45"/>
        <v>0</v>
      </c>
      <c r="AD295" s="13">
        <f t="shared" si="47"/>
        <v>0</v>
      </c>
      <c r="AF295" s="10"/>
      <c r="AG295" s="17">
        <f t="shared" si="48"/>
        <v>10000</v>
      </c>
      <c r="AI295" s="52"/>
      <c r="AJ295" s="52"/>
      <c r="AK295" s="52"/>
      <c r="AL295" s="52"/>
      <c r="AM295" s="15">
        <f t="shared" si="46"/>
        <v>0</v>
      </c>
      <c r="AO295" s="55">
        <f t="shared" si="49"/>
        <v>197969.6</v>
      </c>
    </row>
    <row r="296" spans="1:41" x14ac:dyDescent="0.3">
      <c r="A296" s="61">
        <v>41106</v>
      </c>
      <c r="B296" s="63" t="s">
        <v>38</v>
      </c>
      <c r="C296" s="63" t="str">
        <f t="shared" si="40"/>
        <v>7_2</v>
      </c>
      <c r="D296" s="64">
        <f t="shared" si="41"/>
        <v>7</v>
      </c>
      <c r="E296" s="52"/>
      <c r="F296" s="52"/>
      <c r="G296" s="52"/>
      <c r="H296" s="52"/>
      <c r="I296" s="52"/>
      <c r="J296" s="11">
        <f t="shared" si="42"/>
        <v>0</v>
      </c>
      <c r="K296" s="5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11">
        <f t="shared" si="43"/>
        <v>0</v>
      </c>
      <c r="X296" s="13">
        <f t="shared" si="44"/>
        <v>0</v>
      </c>
      <c r="Z296" s="52"/>
      <c r="AA296" s="52"/>
      <c r="AC296" s="13">
        <f t="shared" si="45"/>
        <v>0</v>
      </c>
      <c r="AD296" s="13">
        <f t="shared" si="47"/>
        <v>0</v>
      </c>
      <c r="AF296" s="10"/>
      <c r="AG296" s="17">
        <f t="shared" si="48"/>
        <v>10000</v>
      </c>
      <c r="AI296" s="52"/>
      <c r="AJ296" s="52"/>
      <c r="AK296" s="52"/>
      <c r="AL296" s="52"/>
      <c r="AM296" s="15">
        <f t="shared" si="46"/>
        <v>0</v>
      </c>
      <c r="AO296" s="55">
        <f t="shared" si="49"/>
        <v>197969.6</v>
      </c>
    </row>
    <row r="297" spans="1:41" x14ac:dyDescent="0.3">
      <c r="A297" s="61">
        <v>41107</v>
      </c>
      <c r="B297" s="63" t="s">
        <v>39</v>
      </c>
      <c r="C297" s="63" t="str">
        <f t="shared" si="40"/>
        <v>7_2</v>
      </c>
      <c r="D297" s="64">
        <f t="shared" si="41"/>
        <v>7</v>
      </c>
      <c r="E297" s="52"/>
      <c r="F297" s="52"/>
      <c r="G297" s="52"/>
      <c r="H297" s="52"/>
      <c r="I297" s="52"/>
      <c r="J297" s="11">
        <f t="shared" si="42"/>
        <v>0</v>
      </c>
      <c r="K297" s="5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11">
        <f t="shared" si="43"/>
        <v>0</v>
      </c>
      <c r="X297" s="13">
        <f t="shared" si="44"/>
        <v>0</v>
      </c>
      <c r="Z297" s="52"/>
      <c r="AA297" s="52"/>
      <c r="AC297" s="13">
        <f t="shared" si="45"/>
        <v>0</v>
      </c>
      <c r="AD297" s="13">
        <f t="shared" si="47"/>
        <v>0</v>
      </c>
      <c r="AF297" s="10"/>
      <c r="AG297" s="17">
        <f t="shared" si="48"/>
        <v>10000</v>
      </c>
      <c r="AI297" s="52"/>
      <c r="AJ297" s="52"/>
      <c r="AK297" s="52"/>
      <c r="AL297" s="52"/>
      <c r="AM297" s="15">
        <f t="shared" si="46"/>
        <v>0</v>
      </c>
      <c r="AO297" s="55">
        <f t="shared" si="49"/>
        <v>197969.6</v>
      </c>
    </row>
    <row r="298" spans="1:41" x14ac:dyDescent="0.3">
      <c r="A298" s="61">
        <v>41108</v>
      </c>
      <c r="B298" s="63" t="s">
        <v>40</v>
      </c>
      <c r="C298" s="63" t="str">
        <f t="shared" si="40"/>
        <v>7_2</v>
      </c>
      <c r="D298" s="64">
        <f t="shared" si="41"/>
        <v>7</v>
      </c>
      <c r="E298" s="52"/>
      <c r="F298" s="52"/>
      <c r="G298" s="52"/>
      <c r="H298" s="52"/>
      <c r="I298" s="52"/>
      <c r="J298" s="11">
        <f t="shared" si="42"/>
        <v>0</v>
      </c>
      <c r="K298" s="5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11">
        <f t="shared" si="43"/>
        <v>0</v>
      </c>
      <c r="X298" s="13">
        <f t="shared" si="44"/>
        <v>0</v>
      </c>
      <c r="Z298" s="52"/>
      <c r="AA298" s="52"/>
      <c r="AC298" s="13">
        <f t="shared" si="45"/>
        <v>0</v>
      </c>
      <c r="AD298" s="13">
        <f t="shared" si="47"/>
        <v>0</v>
      </c>
      <c r="AF298" s="10"/>
      <c r="AG298" s="17">
        <f t="shared" si="48"/>
        <v>10000</v>
      </c>
      <c r="AI298" s="52"/>
      <c r="AJ298" s="52"/>
      <c r="AK298" s="52"/>
      <c r="AL298" s="52"/>
      <c r="AM298" s="15">
        <f t="shared" si="46"/>
        <v>0</v>
      </c>
      <c r="AO298" s="55">
        <f t="shared" si="49"/>
        <v>197969.6</v>
      </c>
    </row>
    <row r="299" spans="1:41" x14ac:dyDescent="0.3">
      <c r="A299" s="61">
        <v>41109</v>
      </c>
      <c r="B299" s="63" t="s">
        <v>41</v>
      </c>
      <c r="C299" s="63" t="str">
        <f t="shared" si="40"/>
        <v>7_2</v>
      </c>
      <c r="D299" s="64">
        <f t="shared" si="41"/>
        <v>7</v>
      </c>
      <c r="E299" s="52"/>
      <c r="F299" s="52"/>
      <c r="G299" s="52"/>
      <c r="H299" s="52"/>
      <c r="I299" s="52"/>
      <c r="J299" s="11">
        <f t="shared" si="42"/>
        <v>0</v>
      </c>
      <c r="K299" s="5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11">
        <f t="shared" si="43"/>
        <v>0</v>
      </c>
      <c r="X299" s="13">
        <f t="shared" si="44"/>
        <v>0</v>
      </c>
      <c r="Z299" s="52"/>
      <c r="AA299" s="52"/>
      <c r="AC299" s="13">
        <f t="shared" si="45"/>
        <v>0</v>
      </c>
      <c r="AD299" s="13">
        <f t="shared" si="47"/>
        <v>0</v>
      </c>
      <c r="AF299" s="10"/>
      <c r="AG299" s="17">
        <f t="shared" si="48"/>
        <v>10000</v>
      </c>
      <c r="AI299" s="52"/>
      <c r="AJ299" s="52"/>
      <c r="AK299" s="52"/>
      <c r="AL299" s="52"/>
      <c r="AM299" s="15">
        <f t="shared" si="46"/>
        <v>0</v>
      </c>
      <c r="AO299" s="55">
        <f t="shared" si="49"/>
        <v>197969.6</v>
      </c>
    </row>
    <row r="300" spans="1:41" x14ac:dyDescent="0.3">
      <c r="A300" s="61">
        <v>41110</v>
      </c>
      <c r="B300" s="63" t="s">
        <v>42</v>
      </c>
      <c r="C300" s="63" t="str">
        <f t="shared" si="40"/>
        <v>7_2</v>
      </c>
      <c r="D300" s="64">
        <f t="shared" si="41"/>
        <v>7</v>
      </c>
      <c r="E300" s="52"/>
      <c r="F300" s="52"/>
      <c r="G300" s="52"/>
      <c r="H300" s="52"/>
      <c r="I300" s="52"/>
      <c r="J300" s="11">
        <f t="shared" si="42"/>
        <v>0</v>
      </c>
      <c r="K300" s="5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11">
        <f t="shared" si="43"/>
        <v>0</v>
      </c>
      <c r="X300" s="13">
        <f t="shared" si="44"/>
        <v>0</v>
      </c>
      <c r="Z300" s="52"/>
      <c r="AA300" s="52"/>
      <c r="AC300" s="13">
        <f t="shared" si="45"/>
        <v>0</v>
      </c>
      <c r="AD300" s="13">
        <f t="shared" si="47"/>
        <v>0</v>
      </c>
      <c r="AF300" s="10"/>
      <c r="AG300" s="17">
        <f t="shared" si="48"/>
        <v>10000</v>
      </c>
      <c r="AI300" s="52"/>
      <c r="AJ300" s="52"/>
      <c r="AK300" s="52"/>
      <c r="AL300" s="52"/>
      <c r="AM300" s="15">
        <f t="shared" si="46"/>
        <v>0</v>
      </c>
      <c r="AO300" s="55">
        <f t="shared" si="49"/>
        <v>197969.6</v>
      </c>
    </row>
    <row r="301" spans="1:41" x14ac:dyDescent="0.3">
      <c r="A301" s="61">
        <v>41111</v>
      </c>
      <c r="B301" s="62" t="s">
        <v>36</v>
      </c>
      <c r="C301" s="63" t="str">
        <f t="shared" si="40"/>
        <v>7_2</v>
      </c>
      <c r="D301" s="64">
        <f t="shared" si="41"/>
        <v>7</v>
      </c>
      <c r="E301" s="52"/>
      <c r="F301" s="52"/>
      <c r="G301" s="52"/>
      <c r="H301" s="52"/>
      <c r="I301" s="52"/>
      <c r="J301" s="11">
        <f t="shared" si="42"/>
        <v>0</v>
      </c>
      <c r="K301" s="5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11">
        <f t="shared" si="43"/>
        <v>0</v>
      </c>
      <c r="X301" s="13">
        <f t="shared" si="44"/>
        <v>0</v>
      </c>
      <c r="Z301" s="52"/>
      <c r="AA301" s="52"/>
      <c r="AC301" s="13">
        <f t="shared" si="45"/>
        <v>0</v>
      </c>
      <c r="AD301" s="13">
        <f t="shared" si="47"/>
        <v>0</v>
      </c>
      <c r="AF301" s="10"/>
      <c r="AG301" s="17">
        <f t="shared" si="48"/>
        <v>10000</v>
      </c>
      <c r="AI301" s="52"/>
      <c r="AJ301" s="52"/>
      <c r="AK301" s="52"/>
      <c r="AL301" s="52"/>
      <c r="AM301" s="15">
        <f t="shared" si="46"/>
        <v>0</v>
      </c>
      <c r="AO301" s="55">
        <f t="shared" si="49"/>
        <v>197969.6</v>
      </c>
    </row>
    <row r="302" spans="1:41" x14ac:dyDescent="0.3">
      <c r="A302" s="61">
        <v>41112</v>
      </c>
      <c r="B302" s="62" t="s">
        <v>37</v>
      </c>
      <c r="C302" s="63" t="str">
        <f t="shared" si="40"/>
        <v>7_2</v>
      </c>
      <c r="D302" s="64">
        <f t="shared" si="41"/>
        <v>7</v>
      </c>
      <c r="E302" s="52"/>
      <c r="F302" s="52"/>
      <c r="G302" s="52"/>
      <c r="H302" s="52"/>
      <c r="I302" s="52"/>
      <c r="J302" s="11">
        <f t="shared" si="42"/>
        <v>0</v>
      </c>
      <c r="K302" s="5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11">
        <f t="shared" si="43"/>
        <v>0</v>
      </c>
      <c r="X302" s="13">
        <f t="shared" si="44"/>
        <v>0</v>
      </c>
      <c r="Z302" s="52"/>
      <c r="AA302" s="52"/>
      <c r="AC302" s="13">
        <f t="shared" si="45"/>
        <v>0</v>
      </c>
      <c r="AD302" s="13">
        <f t="shared" si="47"/>
        <v>0</v>
      </c>
      <c r="AF302" s="10"/>
      <c r="AG302" s="17">
        <f t="shared" si="48"/>
        <v>10000</v>
      </c>
      <c r="AI302" s="52"/>
      <c r="AJ302" s="52"/>
      <c r="AK302" s="52"/>
      <c r="AL302" s="52"/>
      <c r="AM302" s="15">
        <f t="shared" si="46"/>
        <v>0</v>
      </c>
      <c r="AO302" s="55">
        <f t="shared" si="49"/>
        <v>197969.6</v>
      </c>
    </row>
    <row r="303" spans="1:41" x14ac:dyDescent="0.3">
      <c r="A303" s="61">
        <v>41113</v>
      </c>
      <c r="B303" s="63" t="s">
        <v>38</v>
      </c>
      <c r="C303" s="63" t="str">
        <f t="shared" si="40"/>
        <v>7_2</v>
      </c>
      <c r="D303" s="64">
        <f t="shared" si="41"/>
        <v>7</v>
      </c>
      <c r="E303" s="52"/>
      <c r="F303" s="52"/>
      <c r="G303" s="52"/>
      <c r="H303" s="52"/>
      <c r="I303" s="52"/>
      <c r="J303" s="11">
        <f t="shared" si="42"/>
        <v>0</v>
      </c>
      <c r="K303" s="5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11">
        <f t="shared" si="43"/>
        <v>0</v>
      </c>
      <c r="X303" s="13">
        <f t="shared" si="44"/>
        <v>0</v>
      </c>
      <c r="Z303" s="52"/>
      <c r="AA303" s="52"/>
      <c r="AC303" s="13">
        <f t="shared" si="45"/>
        <v>0</v>
      </c>
      <c r="AD303" s="13">
        <f t="shared" si="47"/>
        <v>0</v>
      </c>
      <c r="AF303" s="10"/>
      <c r="AG303" s="17">
        <f t="shared" si="48"/>
        <v>10000</v>
      </c>
      <c r="AI303" s="52"/>
      <c r="AJ303" s="52"/>
      <c r="AK303" s="52"/>
      <c r="AL303" s="52"/>
      <c r="AM303" s="15">
        <f t="shared" si="46"/>
        <v>0</v>
      </c>
      <c r="AO303" s="55">
        <f t="shared" si="49"/>
        <v>197969.6</v>
      </c>
    </row>
    <row r="304" spans="1:41" x14ac:dyDescent="0.3">
      <c r="A304" s="61">
        <v>41114</v>
      </c>
      <c r="B304" s="63" t="s">
        <v>39</v>
      </c>
      <c r="C304" s="63" t="str">
        <f t="shared" si="40"/>
        <v>7_2</v>
      </c>
      <c r="D304" s="64">
        <f t="shared" si="41"/>
        <v>7</v>
      </c>
      <c r="E304" s="52"/>
      <c r="F304" s="52"/>
      <c r="G304" s="52"/>
      <c r="H304" s="52"/>
      <c r="I304" s="52"/>
      <c r="J304" s="11">
        <f t="shared" si="42"/>
        <v>0</v>
      </c>
      <c r="K304" s="5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11">
        <f t="shared" si="43"/>
        <v>0</v>
      </c>
      <c r="X304" s="13">
        <f t="shared" si="44"/>
        <v>0</v>
      </c>
      <c r="Z304" s="52"/>
      <c r="AA304" s="52"/>
      <c r="AC304" s="13">
        <f t="shared" si="45"/>
        <v>0</v>
      </c>
      <c r="AD304" s="13">
        <f t="shared" si="47"/>
        <v>0</v>
      </c>
      <c r="AF304" s="10"/>
      <c r="AG304" s="17">
        <f t="shared" si="48"/>
        <v>10000</v>
      </c>
      <c r="AI304" s="52"/>
      <c r="AJ304" s="52"/>
      <c r="AK304" s="52"/>
      <c r="AL304" s="52"/>
      <c r="AM304" s="15">
        <f t="shared" si="46"/>
        <v>0</v>
      </c>
      <c r="AO304" s="55">
        <f t="shared" si="49"/>
        <v>197969.6</v>
      </c>
    </row>
    <row r="305" spans="1:41" x14ac:dyDescent="0.3">
      <c r="A305" s="61">
        <v>41115</v>
      </c>
      <c r="B305" s="63" t="s">
        <v>40</v>
      </c>
      <c r="C305" s="63" t="str">
        <f t="shared" si="40"/>
        <v>7_2</v>
      </c>
      <c r="D305" s="64">
        <f t="shared" si="41"/>
        <v>7</v>
      </c>
      <c r="E305" s="52"/>
      <c r="F305" s="52"/>
      <c r="G305" s="52"/>
      <c r="H305" s="52"/>
      <c r="I305" s="52"/>
      <c r="J305" s="11">
        <f t="shared" si="42"/>
        <v>0</v>
      </c>
      <c r="K305" s="5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11">
        <f t="shared" si="43"/>
        <v>0</v>
      </c>
      <c r="X305" s="13">
        <f t="shared" si="44"/>
        <v>0</v>
      </c>
      <c r="Z305" s="52"/>
      <c r="AA305" s="52"/>
      <c r="AC305" s="13">
        <f t="shared" si="45"/>
        <v>0</v>
      </c>
      <c r="AD305" s="13">
        <f t="shared" si="47"/>
        <v>0</v>
      </c>
      <c r="AF305" s="10"/>
      <c r="AG305" s="17">
        <f t="shared" si="48"/>
        <v>10000</v>
      </c>
      <c r="AI305" s="52"/>
      <c r="AJ305" s="52"/>
      <c r="AK305" s="52"/>
      <c r="AL305" s="52"/>
      <c r="AM305" s="15">
        <f t="shared" si="46"/>
        <v>0</v>
      </c>
      <c r="AO305" s="55">
        <f t="shared" si="49"/>
        <v>197969.6</v>
      </c>
    </row>
    <row r="306" spans="1:41" x14ac:dyDescent="0.3">
      <c r="A306" s="61">
        <v>41116</v>
      </c>
      <c r="B306" s="63" t="s">
        <v>41</v>
      </c>
      <c r="C306" s="63" t="str">
        <f t="shared" si="40"/>
        <v>7_2</v>
      </c>
      <c r="D306" s="64">
        <f t="shared" si="41"/>
        <v>7</v>
      </c>
      <c r="E306" s="52"/>
      <c r="F306" s="52"/>
      <c r="G306" s="52"/>
      <c r="H306" s="52"/>
      <c r="I306" s="52"/>
      <c r="J306" s="11">
        <f t="shared" si="42"/>
        <v>0</v>
      </c>
      <c r="K306" s="5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11">
        <f t="shared" si="43"/>
        <v>0</v>
      </c>
      <c r="X306" s="13">
        <f t="shared" si="44"/>
        <v>0</v>
      </c>
      <c r="Z306" s="52"/>
      <c r="AA306" s="52"/>
      <c r="AC306" s="13">
        <f t="shared" si="45"/>
        <v>0</v>
      </c>
      <c r="AD306" s="13">
        <f t="shared" si="47"/>
        <v>0</v>
      </c>
      <c r="AF306" s="10"/>
      <c r="AG306" s="17">
        <f t="shared" si="48"/>
        <v>10000</v>
      </c>
      <c r="AI306" s="52"/>
      <c r="AJ306" s="52"/>
      <c r="AK306" s="52"/>
      <c r="AL306" s="52"/>
      <c r="AM306" s="15">
        <f t="shared" si="46"/>
        <v>0</v>
      </c>
      <c r="AO306" s="55">
        <f t="shared" si="49"/>
        <v>197969.6</v>
      </c>
    </row>
    <row r="307" spans="1:41" x14ac:dyDescent="0.3">
      <c r="A307" s="61">
        <v>41117</v>
      </c>
      <c r="B307" s="63" t="s">
        <v>42</v>
      </c>
      <c r="C307" s="63" t="str">
        <f t="shared" si="40"/>
        <v>7_2</v>
      </c>
      <c r="D307" s="64">
        <f t="shared" si="41"/>
        <v>7</v>
      </c>
      <c r="E307" s="52"/>
      <c r="F307" s="52"/>
      <c r="G307" s="52"/>
      <c r="H307" s="52"/>
      <c r="I307" s="52"/>
      <c r="J307" s="11">
        <f t="shared" si="42"/>
        <v>0</v>
      </c>
      <c r="K307" s="5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11">
        <f t="shared" si="43"/>
        <v>0</v>
      </c>
      <c r="X307" s="13">
        <f t="shared" si="44"/>
        <v>0</v>
      </c>
      <c r="Z307" s="52"/>
      <c r="AA307" s="52"/>
      <c r="AC307" s="13">
        <f t="shared" si="45"/>
        <v>0</v>
      </c>
      <c r="AD307" s="13">
        <f t="shared" si="47"/>
        <v>0</v>
      </c>
      <c r="AF307" s="10"/>
      <c r="AG307" s="17">
        <f t="shared" si="48"/>
        <v>10000</v>
      </c>
      <c r="AI307" s="52"/>
      <c r="AJ307" s="52"/>
      <c r="AK307" s="52"/>
      <c r="AL307" s="52"/>
      <c r="AM307" s="15">
        <f t="shared" si="46"/>
        <v>0</v>
      </c>
      <c r="AO307" s="55">
        <f t="shared" si="49"/>
        <v>197969.6</v>
      </c>
    </row>
    <row r="308" spans="1:41" x14ac:dyDescent="0.3">
      <c r="A308" s="61">
        <v>41118</v>
      </c>
      <c r="B308" s="62" t="s">
        <v>36</v>
      </c>
      <c r="C308" s="63" t="str">
        <f t="shared" si="40"/>
        <v>7_2</v>
      </c>
      <c r="D308" s="64">
        <f t="shared" si="41"/>
        <v>7</v>
      </c>
      <c r="E308" s="52"/>
      <c r="F308" s="52"/>
      <c r="G308" s="52"/>
      <c r="H308" s="52"/>
      <c r="I308" s="52"/>
      <c r="J308" s="11">
        <f t="shared" si="42"/>
        <v>0</v>
      </c>
      <c r="K308" s="5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11">
        <f t="shared" si="43"/>
        <v>0</v>
      </c>
      <c r="X308" s="13">
        <f t="shared" si="44"/>
        <v>0</v>
      </c>
      <c r="Z308" s="52"/>
      <c r="AA308" s="52"/>
      <c r="AC308" s="13">
        <f t="shared" si="45"/>
        <v>0</v>
      </c>
      <c r="AD308" s="13">
        <f t="shared" si="47"/>
        <v>0</v>
      </c>
      <c r="AF308" s="10"/>
      <c r="AG308" s="17">
        <f t="shared" si="48"/>
        <v>10000</v>
      </c>
      <c r="AI308" s="52"/>
      <c r="AJ308" s="52"/>
      <c r="AK308" s="52"/>
      <c r="AL308" s="52"/>
      <c r="AM308" s="15">
        <f t="shared" si="46"/>
        <v>0</v>
      </c>
      <c r="AO308" s="55">
        <f t="shared" si="49"/>
        <v>197969.6</v>
      </c>
    </row>
    <row r="309" spans="1:41" x14ac:dyDescent="0.3">
      <c r="A309" s="61">
        <v>41119</v>
      </c>
      <c r="B309" s="62" t="s">
        <v>37</v>
      </c>
      <c r="C309" s="63" t="str">
        <f t="shared" si="40"/>
        <v>7_2</v>
      </c>
      <c r="D309" s="64">
        <f t="shared" si="41"/>
        <v>7</v>
      </c>
      <c r="E309" s="52"/>
      <c r="F309" s="52"/>
      <c r="G309" s="52"/>
      <c r="H309" s="52"/>
      <c r="I309" s="52"/>
      <c r="J309" s="11">
        <f t="shared" si="42"/>
        <v>0</v>
      </c>
      <c r="K309" s="5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11">
        <f t="shared" si="43"/>
        <v>0</v>
      </c>
      <c r="X309" s="13">
        <f t="shared" si="44"/>
        <v>0</v>
      </c>
      <c r="Z309" s="52"/>
      <c r="AA309" s="52"/>
      <c r="AC309" s="13">
        <f t="shared" si="45"/>
        <v>0</v>
      </c>
      <c r="AD309" s="13">
        <f t="shared" si="47"/>
        <v>0</v>
      </c>
      <c r="AF309" s="10"/>
      <c r="AG309" s="17">
        <f t="shared" si="48"/>
        <v>10000</v>
      </c>
      <c r="AI309" s="52"/>
      <c r="AJ309" s="52"/>
      <c r="AK309" s="52"/>
      <c r="AL309" s="52"/>
      <c r="AM309" s="15">
        <f t="shared" si="46"/>
        <v>0</v>
      </c>
      <c r="AO309" s="55">
        <f t="shared" si="49"/>
        <v>197969.6</v>
      </c>
    </row>
    <row r="310" spans="1:41" x14ac:dyDescent="0.3">
      <c r="A310" s="61">
        <v>41120</v>
      </c>
      <c r="B310" s="63" t="s">
        <v>38</v>
      </c>
      <c r="C310" s="63" t="str">
        <f t="shared" si="40"/>
        <v>7_2</v>
      </c>
      <c r="D310" s="64">
        <f t="shared" si="41"/>
        <v>7</v>
      </c>
      <c r="E310" s="52"/>
      <c r="F310" s="52"/>
      <c r="G310" s="52"/>
      <c r="H310" s="52"/>
      <c r="I310" s="52"/>
      <c r="J310" s="11">
        <f t="shared" si="42"/>
        <v>0</v>
      </c>
      <c r="K310" s="5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11">
        <f t="shared" si="43"/>
        <v>0</v>
      </c>
      <c r="X310" s="13">
        <f t="shared" si="44"/>
        <v>0</v>
      </c>
      <c r="Z310" s="52"/>
      <c r="AA310" s="52"/>
      <c r="AC310" s="13">
        <f t="shared" si="45"/>
        <v>0</v>
      </c>
      <c r="AD310" s="13">
        <f t="shared" si="47"/>
        <v>0</v>
      </c>
      <c r="AF310" s="10"/>
      <c r="AG310" s="17">
        <f t="shared" si="48"/>
        <v>10000</v>
      </c>
      <c r="AI310" s="52"/>
      <c r="AJ310" s="52"/>
      <c r="AK310" s="52"/>
      <c r="AL310" s="52"/>
      <c r="AM310" s="15">
        <f t="shared" si="46"/>
        <v>0</v>
      </c>
      <c r="AO310" s="55">
        <f t="shared" si="49"/>
        <v>197969.6</v>
      </c>
    </row>
    <row r="311" spans="1:41" x14ac:dyDescent="0.3">
      <c r="A311" s="61">
        <v>41121</v>
      </c>
      <c r="B311" s="63" t="s">
        <v>39</v>
      </c>
      <c r="C311" s="63" t="str">
        <f t="shared" si="40"/>
        <v>7_2</v>
      </c>
      <c r="D311" s="64">
        <f t="shared" si="41"/>
        <v>7</v>
      </c>
      <c r="E311" s="52"/>
      <c r="F311" s="52"/>
      <c r="G311" s="52"/>
      <c r="H311" s="52"/>
      <c r="I311" s="52"/>
      <c r="J311" s="11">
        <f t="shared" si="42"/>
        <v>0</v>
      </c>
      <c r="K311" s="5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11">
        <f t="shared" si="43"/>
        <v>0</v>
      </c>
      <c r="X311" s="13">
        <f t="shared" si="44"/>
        <v>0</v>
      </c>
      <c r="Z311" s="52"/>
      <c r="AA311" s="52"/>
      <c r="AC311" s="13">
        <f t="shared" si="45"/>
        <v>0</v>
      </c>
      <c r="AD311" s="13">
        <f t="shared" si="47"/>
        <v>0</v>
      </c>
      <c r="AF311" s="10"/>
      <c r="AG311" s="17">
        <f t="shared" si="48"/>
        <v>10000</v>
      </c>
      <c r="AI311" s="52"/>
      <c r="AJ311" s="52"/>
      <c r="AK311" s="52"/>
      <c r="AL311" s="52"/>
      <c r="AM311" s="15">
        <f t="shared" si="46"/>
        <v>0</v>
      </c>
      <c r="AO311" s="55">
        <f t="shared" si="49"/>
        <v>197969.6</v>
      </c>
    </row>
    <row r="312" spans="1:41" x14ac:dyDescent="0.3">
      <c r="A312" s="61">
        <v>41122</v>
      </c>
      <c r="B312" s="63" t="s">
        <v>40</v>
      </c>
      <c r="C312" s="63" t="str">
        <f t="shared" si="40"/>
        <v>8_1</v>
      </c>
      <c r="D312" s="64">
        <f t="shared" si="41"/>
        <v>8</v>
      </c>
      <c r="E312" s="52"/>
      <c r="F312" s="52"/>
      <c r="G312" s="52"/>
      <c r="H312" s="52"/>
      <c r="I312" s="52"/>
      <c r="J312" s="11">
        <f t="shared" si="42"/>
        <v>0</v>
      </c>
      <c r="K312" s="5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11">
        <f t="shared" si="43"/>
        <v>0</v>
      </c>
      <c r="X312" s="13">
        <f t="shared" si="44"/>
        <v>0</v>
      </c>
      <c r="Z312" s="52"/>
      <c r="AA312" s="52"/>
      <c r="AC312" s="13">
        <f t="shared" si="45"/>
        <v>0</v>
      </c>
      <c r="AD312" s="13">
        <f t="shared" si="47"/>
        <v>0</v>
      </c>
      <c r="AF312" s="10"/>
      <c r="AG312" s="17">
        <f t="shared" si="48"/>
        <v>10000</v>
      </c>
      <c r="AI312" s="52"/>
      <c r="AJ312" s="52"/>
      <c r="AK312" s="52"/>
      <c r="AL312" s="52"/>
      <c r="AM312" s="15">
        <f t="shared" si="46"/>
        <v>0</v>
      </c>
      <c r="AO312" s="55">
        <f t="shared" si="49"/>
        <v>197969.6</v>
      </c>
    </row>
    <row r="313" spans="1:41" x14ac:dyDescent="0.3">
      <c r="A313" s="61">
        <v>41123</v>
      </c>
      <c r="B313" s="63" t="s">
        <v>41</v>
      </c>
      <c r="C313" s="63" t="str">
        <f t="shared" si="40"/>
        <v>8_1</v>
      </c>
      <c r="D313" s="64">
        <f t="shared" si="41"/>
        <v>8</v>
      </c>
      <c r="E313" s="52"/>
      <c r="F313" s="52"/>
      <c r="G313" s="52"/>
      <c r="H313" s="52"/>
      <c r="I313" s="52"/>
      <c r="J313" s="11">
        <f t="shared" si="42"/>
        <v>0</v>
      </c>
      <c r="K313" s="5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11">
        <f t="shared" si="43"/>
        <v>0</v>
      </c>
      <c r="X313" s="13">
        <f t="shared" si="44"/>
        <v>0</v>
      </c>
      <c r="Z313" s="52"/>
      <c r="AA313" s="52"/>
      <c r="AC313" s="13">
        <f t="shared" si="45"/>
        <v>0</v>
      </c>
      <c r="AD313" s="13">
        <f t="shared" si="47"/>
        <v>0</v>
      </c>
      <c r="AF313" s="10"/>
      <c r="AG313" s="17">
        <f t="shared" si="48"/>
        <v>10000</v>
      </c>
      <c r="AI313" s="52"/>
      <c r="AJ313" s="52"/>
      <c r="AK313" s="52"/>
      <c r="AL313" s="52"/>
      <c r="AM313" s="15">
        <f t="shared" si="46"/>
        <v>0</v>
      </c>
      <c r="AO313" s="55">
        <f t="shared" si="49"/>
        <v>197969.6</v>
      </c>
    </row>
    <row r="314" spans="1:41" x14ac:dyDescent="0.3">
      <c r="A314" s="61">
        <v>41124</v>
      </c>
      <c r="B314" s="63" t="s">
        <v>42</v>
      </c>
      <c r="C314" s="63" t="str">
        <f t="shared" si="40"/>
        <v>8_1</v>
      </c>
      <c r="D314" s="64">
        <f t="shared" si="41"/>
        <v>8</v>
      </c>
      <c r="E314" s="52"/>
      <c r="F314" s="52"/>
      <c r="G314" s="52"/>
      <c r="H314" s="52"/>
      <c r="I314" s="52"/>
      <c r="J314" s="11">
        <f t="shared" si="42"/>
        <v>0</v>
      </c>
      <c r="K314" s="5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11">
        <f t="shared" si="43"/>
        <v>0</v>
      </c>
      <c r="X314" s="13">
        <f t="shared" si="44"/>
        <v>0</v>
      </c>
      <c r="Z314" s="52"/>
      <c r="AA314" s="52"/>
      <c r="AC314" s="13">
        <f t="shared" si="45"/>
        <v>0</v>
      </c>
      <c r="AD314" s="13">
        <f t="shared" si="47"/>
        <v>0</v>
      </c>
      <c r="AF314" s="10"/>
      <c r="AG314" s="17">
        <f t="shared" si="48"/>
        <v>10000</v>
      </c>
      <c r="AI314" s="52"/>
      <c r="AJ314" s="52"/>
      <c r="AK314" s="52"/>
      <c r="AL314" s="52"/>
      <c r="AM314" s="15">
        <f t="shared" si="46"/>
        <v>0</v>
      </c>
      <c r="AO314" s="55">
        <f t="shared" si="49"/>
        <v>197969.6</v>
      </c>
    </row>
    <row r="315" spans="1:41" x14ac:dyDescent="0.3">
      <c r="A315" s="61">
        <v>41125</v>
      </c>
      <c r="B315" s="62" t="s">
        <v>36</v>
      </c>
      <c r="C315" s="63" t="str">
        <f t="shared" si="40"/>
        <v>8_1</v>
      </c>
      <c r="D315" s="64">
        <f t="shared" si="41"/>
        <v>8</v>
      </c>
      <c r="E315" s="52"/>
      <c r="F315" s="52"/>
      <c r="G315" s="52"/>
      <c r="H315" s="52"/>
      <c r="I315" s="52"/>
      <c r="J315" s="11">
        <f t="shared" si="42"/>
        <v>0</v>
      </c>
      <c r="K315" s="5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11">
        <f t="shared" si="43"/>
        <v>0</v>
      </c>
      <c r="X315" s="13">
        <f t="shared" si="44"/>
        <v>0</v>
      </c>
      <c r="Z315" s="52"/>
      <c r="AA315" s="52"/>
      <c r="AC315" s="13">
        <f t="shared" si="45"/>
        <v>0</v>
      </c>
      <c r="AD315" s="13">
        <f t="shared" si="47"/>
        <v>0</v>
      </c>
      <c r="AF315" s="10"/>
      <c r="AG315" s="17">
        <f t="shared" si="48"/>
        <v>10000</v>
      </c>
      <c r="AI315" s="52"/>
      <c r="AJ315" s="52"/>
      <c r="AK315" s="52"/>
      <c r="AL315" s="52"/>
      <c r="AM315" s="15">
        <f t="shared" si="46"/>
        <v>0</v>
      </c>
      <c r="AO315" s="55">
        <f t="shared" si="49"/>
        <v>197969.6</v>
      </c>
    </row>
    <row r="316" spans="1:41" x14ac:dyDescent="0.3">
      <c r="A316" s="61">
        <v>41126</v>
      </c>
      <c r="B316" s="62" t="s">
        <v>37</v>
      </c>
      <c r="C316" s="63" t="str">
        <f t="shared" si="40"/>
        <v>8_1</v>
      </c>
      <c r="D316" s="64">
        <f t="shared" si="41"/>
        <v>8</v>
      </c>
      <c r="E316" s="52"/>
      <c r="F316" s="52"/>
      <c r="G316" s="52"/>
      <c r="H316" s="52"/>
      <c r="I316" s="52"/>
      <c r="J316" s="11">
        <f t="shared" si="42"/>
        <v>0</v>
      </c>
      <c r="K316" s="5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11">
        <f t="shared" si="43"/>
        <v>0</v>
      </c>
      <c r="X316" s="13">
        <f t="shared" si="44"/>
        <v>0</v>
      </c>
      <c r="Z316" s="52"/>
      <c r="AA316" s="52"/>
      <c r="AC316" s="13">
        <f t="shared" si="45"/>
        <v>0</v>
      </c>
      <c r="AD316" s="13">
        <f t="shared" si="47"/>
        <v>0</v>
      </c>
      <c r="AF316" s="10"/>
      <c r="AG316" s="17">
        <f t="shared" si="48"/>
        <v>10000</v>
      </c>
      <c r="AI316" s="52"/>
      <c r="AJ316" s="52"/>
      <c r="AK316" s="52"/>
      <c r="AL316" s="52"/>
      <c r="AM316" s="15">
        <f t="shared" si="46"/>
        <v>0</v>
      </c>
      <c r="AO316" s="55">
        <f t="shared" si="49"/>
        <v>197969.6</v>
      </c>
    </row>
    <row r="317" spans="1:41" x14ac:dyDescent="0.3">
      <c r="A317" s="61">
        <v>41127</v>
      </c>
      <c r="B317" s="63" t="s">
        <v>38</v>
      </c>
      <c r="C317" s="63" t="str">
        <f t="shared" si="40"/>
        <v>8_1</v>
      </c>
      <c r="D317" s="64">
        <f t="shared" si="41"/>
        <v>8</v>
      </c>
      <c r="E317" s="52"/>
      <c r="F317" s="52"/>
      <c r="G317" s="52"/>
      <c r="H317" s="52"/>
      <c r="I317" s="52"/>
      <c r="J317" s="11">
        <f t="shared" si="42"/>
        <v>0</v>
      </c>
      <c r="K317" s="5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11">
        <f t="shared" si="43"/>
        <v>0</v>
      </c>
      <c r="X317" s="13">
        <f t="shared" si="44"/>
        <v>0</v>
      </c>
      <c r="Z317" s="52"/>
      <c r="AA317" s="52"/>
      <c r="AC317" s="13">
        <f t="shared" si="45"/>
        <v>0</v>
      </c>
      <c r="AD317" s="13">
        <f t="shared" si="47"/>
        <v>0</v>
      </c>
      <c r="AF317" s="10"/>
      <c r="AG317" s="17">
        <f t="shared" si="48"/>
        <v>10000</v>
      </c>
      <c r="AI317" s="52"/>
      <c r="AJ317" s="52"/>
      <c r="AK317" s="52"/>
      <c r="AL317" s="52"/>
      <c r="AM317" s="15">
        <f t="shared" si="46"/>
        <v>0</v>
      </c>
      <c r="AO317" s="55">
        <f t="shared" si="49"/>
        <v>197969.6</v>
      </c>
    </row>
    <row r="318" spans="1:41" x14ac:dyDescent="0.3">
      <c r="A318" s="61">
        <v>41128</v>
      </c>
      <c r="B318" s="63" t="s">
        <v>39</v>
      </c>
      <c r="C318" s="63" t="str">
        <f t="shared" si="40"/>
        <v>8_1</v>
      </c>
      <c r="D318" s="64">
        <f t="shared" si="41"/>
        <v>8</v>
      </c>
      <c r="E318" s="52"/>
      <c r="F318" s="52"/>
      <c r="G318" s="52"/>
      <c r="H318" s="52"/>
      <c r="I318" s="52"/>
      <c r="J318" s="11">
        <f t="shared" si="42"/>
        <v>0</v>
      </c>
      <c r="K318" s="5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11">
        <f t="shared" si="43"/>
        <v>0</v>
      </c>
      <c r="X318" s="13">
        <f t="shared" si="44"/>
        <v>0</v>
      </c>
      <c r="Z318" s="52"/>
      <c r="AA318" s="52"/>
      <c r="AC318" s="13">
        <f t="shared" si="45"/>
        <v>0</v>
      </c>
      <c r="AD318" s="13">
        <f t="shared" si="47"/>
        <v>0</v>
      </c>
      <c r="AF318" s="10"/>
      <c r="AG318" s="17">
        <f t="shared" si="48"/>
        <v>10000</v>
      </c>
      <c r="AI318" s="52"/>
      <c r="AJ318" s="52"/>
      <c r="AK318" s="52"/>
      <c r="AL318" s="52"/>
      <c r="AM318" s="15">
        <f t="shared" si="46"/>
        <v>0</v>
      </c>
      <c r="AO318" s="55">
        <f t="shared" si="49"/>
        <v>197969.6</v>
      </c>
    </row>
    <row r="319" spans="1:41" x14ac:dyDescent="0.3">
      <c r="A319" s="61">
        <v>41129</v>
      </c>
      <c r="B319" s="63" t="s">
        <v>40</v>
      </c>
      <c r="C319" s="63" t="str">
        <f t="shared" si="40"/>
        <v>8_1</v>
      </c>
      <c r="D319" s="64">
        <f t="shared" si="41"/>
        <v>8</v>
      </c>
      <c r="E319" s="52"/>
      <c r="F319" s="52"/>
      <c r="G319" s="52"/>
      <c r="H319" s="52"/>
      <c r="I319" s="52"/>
      <c r="J319" s="11">
        <f t="shared" si="42"/>
        <v>0</v>
      </c>
      <c r="K319" s="5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11">
        <f t="shared" si="43"/>
        <v>0</v>
      </c>
      <c r="X319" s="13">
        <f t="shared" si="44"/>
        <v>0</v>
      </c>
      <c r="Z319" s="52"/>
      <c r="AA319" s="52"/>
      <c r="AC319" s="13">
        <f t="shared" si="45"/>
        <v>0</v>
      </c>
      <c r="AD319" s="13">
        <f t="shared" si="47"/>
        <v>0</v>
      </c>
      <c r="AF319" s="10"/>
      <c r="AG319" s="17">
        <f t="shared" si="48"/>
        <v>10000</v>
      </c>
      <c r="AI319" s="52"/>
      <c r="AJ319" s="52"/>
      <c r="AK319" s="52"/>
      <c r="AL319" s="52"/>
      <c r="AM319" s="15">
        <f t="shared" si="46"/>
        <v>0</v>
      </c>
      <c r="AO319" s="55">
        <f t="shared" si="49"/>
        <v>197969.6</v>
      </c>
    </row>
    <row r="320" spans="1:41" x14ac:dyDescent="0.3">
      <c r="A320" s="61">
        <v>41130</v>
      </c>
      <c r="B320" s="63" t="s">
        <v>41</v>
      </c>
      <c r="C320" s="63" t="str">
        <f t="shared" si="40"/>
        <v>8_1</v>
      </c>
      <c r="D320" s="64">
        <f t="shared" si="41"/>
        <v>8</v>
      </c>
      <c r="E320" s="52"/>
      <c r="F320" s="52"/>
      <c r="G320" s="52"/>
      <c r="H320" s="52"/>
      <c r="I320" s="52"/>
      <c r="J320" s="11">
        <f t="shared" si="42"/>
        <v>0</v>
      </c>
      <c r="K320" s="5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11">
        <f t="shared" si="43"/>
        <v>0</v>
      </c>
      <c r="X320" s="13">
        <f t="shared" si="44"/>
        <v>0</v>
      </c>
      <c r="Z320" s="52"/>
      <c r="AA320" s="52"/>
      <c r="AC320" s="13">
        <f t="shared" si="45"/>
        <v>0</v>
      </c>
      <c r="AD320" s="13">
        <f t="shared" si="47"/>
        <v>0</v>
      </c>
      <c r="AF320" s="10"/>
      <c r="AG320" s="17">
        <f t="shared" si="48"/>
        <v>10000</v>
      </c>
      <c r="AI320" s="52"/>
      <c r="AJ320" s="52"/>
      <c r="AK320" s="52"/>
      <c r="AL320" s="52"/>
      <c r="AM320" s="15">
        <f t="shared" si="46"/>
        <v>0</v>
      </c>
      <c r="AO320" s="55">
        <f t="shared" si="49"/>
        <v>197969.6</v>
      </c>
    </row>
    <row r="321" spans="1:41" x14ac:dyDescent="0.3">
      <c r="A321" s="61">
        <v>41131</v>
      </c>
      <c r="B321" s="63" t="s">
        <v>42</v>
      </c>
      <c r="C321" s="63" t="str">
        <f t="shared" si="40"/>
        <v>8_1</v>
      </c>
      <c r="D321" s="64">
        <f t="shared" si="41"/>
        <v>8</v>
      </c>
      <c r="E321" s="52"/>
      <c r="F321" s="52"/>
      <c r="G321" s="52"/>
      <c r="H321" s="52"/>
      <c r="I321" s="52"/>
      <c r="J321" s="11">
        <f t="shared" si="42"/>
        <v>0</v>
      </c>
      <c r="K321" s="5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11">
        <f t="shared" si="43"/>
        <v>0</v>
      </c>
      <c r="X321" s="13">
        <f t="shared" si="44"/>
        <v>0</v>
      </c>
      <c r="Z321" s="52"/>
      <c r="AA321" s="52"/>
      <c r="AC321" s="13">
        <f t="shared" si="45"/>
        <v>0</v>
      </c>
      <c r="AD321" s="13">
        <f t="shared" si="47"/>
        <v>0</v>
      </c>
      <c r="AF321" s="10"/>
      <c r="AG321" s="17">
        <f t="shared" si="48"/>
        <v>10000</v>
      </c>
      <c r="AI321" s="52"/>
      <c r="AJ321" s="52"/>
      <c r="AK321" s="52"/>
      <c r="AL321" s="52"/>
      <c r="AM321" s="15">
        <f t="shared" si="46"/>
        <v>0</v>
      </c>
      <c r="AO321" s="55">
        <f t="shared" si="49"/>
        <v>197969.6</v>
      </c>
    </row>
    <row r="322" spans="1:41" x14ac:dyDescent="0.3">
      <c r="A322" s="61">
        <v>41132</v>
      </c>
      <c r="B322" s="62" t="s">
        <v>36</v>
      </c>
      <c r="C322" s="63" t="str">
        <f t="shared" si="40"/>
        <v>8_1</v>
      </c>
      <c r="D322" s="64">
        <f t="shared" si="41"/>
        <v>8</v>
      </c>
      <c r="E322" s="52"/>
      <c r="F322" s="52"/>
      <c r="G322" s="52"/>
      <c r="H322" s="52"/>
      <c r="I322" s="52"/>
      <c r="J322" s="11">
        <f t="shared" si="42"/>
        <v>0</v>
      </c>
      <c r="K322" s="5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11">
        <f t="shared" si="43"/>
        <v>0</v>
      </c>
      <c r="X322" s="13">
        <f t="shared" si="44"/>
        <v>0</v>
      </c>
      <c r="Z322" s="52"/>
      <c r="AA322" s="52"/>
      <c r="AC322" s="13">
        <f t="shared" si="45"/>
        <v>0</v>
      </c>
      <c r="AD322" s="13">
        <f t="shared" si="47"/>
        <v>0</v>
      </c>
      <c r="AF322" s="10"/>
      <c r="AG322" s="17">
        <f t="shared" si="48"/>
        <v>10000</v>
      </c>
      <c r="AI322" s="52"/>
      <c r="AJ322" s="52"/>
      <c r="AK322" s="52"/>
      <c r="AL322" s="52"/>
      <c r="AM322" s="15">
        <f t="shared" si="46"/>
        <v>0</v>
      </c>
      <c r="AO322" s="55">
        <f t="shared" si="49"/>
        <v>197969.6</v>
      </c>
    </row>
    <row r="323" spans="1:41" x14ac:dyDescent="0.3">
      <c r="A323" s="61">
        <v>41133</v>
      </c>
      <c r="B323" s="62" t="s">
        <v>37</v>
      </c>
      <c r="C323" s="63" t="str">
        <f t="shared" si="40"/>
        <v>8_1</v>
      </c>
      <c r="D323" s="64">
        <f t="shared" si="41"/>
        <v>8</v>
      </c>
      <c r="E323" s="52"/>
      <c r="F323" s="52"/>
      <c r="G323" s="52"/>
      <c r="H323" s="52"/>
      <c r="I323" s="52"/>
      <c r="J323" s="11">
        <f t="shared" si="42"/>
        <v>0</v>
      </c>
      <c r="K323" s="5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11">
        <f t="shared" si="43"/>
        <v>0</v>
      </c>
      <c r="X323" s="13">
        <f t="shared" si="44"/>
        <v>0</v>
      </c>
      <c r="Z323" s="52"/>
      <c r="AA323" s="52"/>
      <c r="AC323" s="13">
        <f t="shared" si="45"/>
        <v>0</v>
      </c>
      <c r="AD323" s="13">
        <f t="shared" si="47"/>
        <v>0</v>
      </c>
      <c r="AF323" s="10"/>
      <c r="AG323" s="17">
        <f t="shared" si="48"/>
        <v>10000</v>
      </c>
      <c r="AI323" s="52"/>
      <c r="AJ323" s="52"/>
      <c r="AK323" s="52"/>
      <c r="AL323" s="52"/>
      <c r="AM323" s="15">
        <f t="shared" si="46"/>
        <v>0</v>
      </c>
      <c r="AO323" s="55">
        <f t="shared" si="49"/>
        <v>197969.6</v>
      </c>
    </row>
    <row r="324" spans="1:41" x14ac:dyDescent="0.3">
      <c r="A324" s="61">
        <v>41134</v>
      </c>
      <c r="B324" s="63" t="s">
        <v>38</v>
      </c>
      <c r="C324" s="63" t="str">
        <f t="shared" si="40"/>
        <v>8_1</v>
      </c>
      <c r="D324" s="64">
        <f t="shared" si="41"/>
        <v>8</v>
      </c>
      <c r="E324" s="52"/>
      <c r="F324" s="52"/>
      <c r="G324" s="52"/>
      <c r="H324" s="52"/>
      <c r="I324" s="52"/>
      <c r="J324" s="11">
        <f t="shared" si="42"/>
        <v>0</v>
      </c>
      <c r="K324" s="5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11">
        <f t="shared" si="43"/>
        <v>0</v>
      </c>
      <c r="X324" s="13">
        <f t="shared" si="44"/>
        <v>0</v>
      </c>
      <c r="Z324" s="52"/>
      <c r="AA324" s="52"/>
      <c r="AC324" s="13">
        <f t="shared" si="45"/>
        <v>0</v>
      </c>
      <c r="AD324" s="13">
        <f t="shared" si="47"/>
        <v>0</v>
      </c>
      <c r="AF324" s="10"/>
      <c r="AG324" s="17">
        <f t="shared" si="48"/>
        <v>10000</v>
      </c>
      <c r="AI324" s="52"/>
      <c r="AJ324" s="52"/>
      <c r="AK324" s="52"/>
      <c r="AL324" s="52"/>
      <c r="AM324" s="15">
        <f t="shared" si="46"/>
        <v>0</v>
      </c>
      <c r="AO324" s="55">
        <f t="shared" si="49"/>
        <v>197969.6</v>
      </c>
    </row>
    <row r="325" spans="1:41" x14ac:dyDescent="0.3">
      <c r="A325" s="61">
        <v>41135</v>
      </c>
      <c r="B325" s="63" t="s">
        <v>39</v>
      </c>
      <c r="C325" s="63" t="str">
        <f t="shared" si="40"/>
        <v>8_1</v>
      </c>
      <c r="D325" s="64">
        <f t="shared" si="41"/>
        <v>8</v>
      </c>
      <c r="E325" s="52"/>
      <c r="F325" s="52"/>
      <c r="G325" s="52"/>
      <c r="H325" s="52"/>
      <c r="I325" s="52"/>
      <c r="J325" s="11">
        <f t="shared" si="42"/>
        <v>0</v>
      </c>
      <c r="K325" s="5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11">
        <f t="shared" si="43"/>
        <v>0</v>
      </c>
      <c r="X325" s="13">
        <f t="shared" si="44"/>
        <v>0</v>
      </c>
      <c r="Z325" s="52"/>
      <c r="AA325" s="52"/>
      <c r="AC325" s="13">
        <f t="shared" si="45"/>
        <v>0</v>
      </c>
      <c r="AD325" s="13">
        <f t="shared" si="47"/>
        <v>0</v>
      </c>
      <c r="AF325" s="10"/>
      <c r="AG325" s="17">
        <f t="shared" si="48"/>
        <v>10000</v>
      </c>
      <c r="AI325" s="52"/>
      <c r="AJ325" s="52"/>
      <c r="AK325" s="52"/>
      <c r="AL325" s="52"/>
      <c r="AM325" s="15">
        <f t="shared" si="46"/>
        <v>0</v>
      </c>
      <c r="AO325" s="55">
        <f t="shared" si="49"/>
        <v>197969.6</v>
      </c>
    </row>
    <row r="326" spans="1:41" x14ac:dyDescent="0.3">
      <c r="A326" s="61">
        <v>41136</v>
      </c>
      <c r="B326" s="63" t="s">
        <v>40</v>
      </c>
      <c r="C326" s="63" t="str">
        <f t="shared" si="40"/>
        <v>8_1</v>
      </c>
      <c r="D326" s="64">
        <f t="shared" si="41"/>
        <v>8</v>
      </c>
      <c r="E326" s="52"/>
      <c r="F326" s="52"/>
      <c r="G326" s="52"/>
      <c r="H326" s="52"/>
      <c r="I326" s="52"/>
      <c r="J326" s="11">
        <f t="shared" si="42"/>
        <v>0</v>
      </c>
      <c r="K326" s="5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11">
        <f t="shared" si="43"/>
        <v>0</v>
      </c>
      <c r="X326" s="13">
        <f t="shared" si="44"/>
        <v>0</v>
      </c>
      <c r="Z326" s="52"/>
      <c r="AA326" s="52"/>
      <c r="AC326" s="13">
        <f t="shared" si="45"/>
        <v>0</v>
      </c>
      <c r="AD326" s="13">
        <f t="shared" si="47"/>
        <v>0</v>
      </c>
      <c r="AF326" s="10"/>
      <c r="AG326" s="17">
        <f t="shared" si="48"/>
        <v>10000</v>
      </c>
      <c r="AI326" s="52"/>
      <c r="AJ326" s="52"/>
      <c r="AK326" s="52"/>
      <c r="AL326" s="52"/>
      <c r="AM326" s="15">
        <f t="shared" si="46"/>
        <v>0</v>
      </c>
      <c r="AO326" s="55">
        <f t="shared" si="49"/>
        <v>197969.6</v>
      </c>
    </row>
    <row r="327" spans="1:41" x14ac:dyDescent="0.3">
      <c r="A327" s="61">
        <v>41137</v>
      </c>
      <c r="B327" s="63" t="s">
        <v>41</v>
      </c>
      <c r="C327" s="63" t="str">
        <f t="shared" ref="C327:C372" si="50">D327&amp;"_"&amp;IF(DAY(A327)&gt;15,2,1)</f>
        <v>8_2</v>
      </c>
      <c r="D327" s="64">
        <f t="shared" ref="D327:D372" si="51">MONTH(A327)</f>
        <v>8</v>
      </c>
      <c r="E327" s="52"/>
      <c r="F327" s="52"/>
      <c r="G327" s="52"/>
      <c r="H327" s="52"/>
      <c r="I327" s="52"/>
      <c r="J327" s="11">
        <f t="shared" ref="J327:J372" si="52">SUM(E327:I327)</f>
        <v>0</v>
      </c>
      <c r="K327" s="5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11">
        <f t="shared" ref="V327:V372" si="53">SUM(L327:U327)</f>
        <v>0</v>
      </c>
      <c r="X327" s="13">
        <f t="shared" ref="X327:X372" si="54">+J327-V327</f>
        <v>0</v>
      </c>
      <c r="Z327" s="52"/>
      <c r="AA327" s="52"/>
      <c r="AC327" s="13">
        <f t="shared" ref="AC327:AC372" si="55">+X327-Z327-AA327</f>
        <v>0</v>
      </c>
      <c r="AD327" s="13">
        <f t="shared" si="47"/>
        <v>0</v>
      </c>
      <c r="AF327" s="10"/>
      <c r="AG327" s="17">
        <f t="shared" si="48"/>
        <v>10000</v>
      </c>
      <c r="AI327" s="52"/>
      <c r="AJ327" s="52"/>
      <c r="AK327" s="52"/>
      <c r="AL327" s="52"/>
      <c r="AM327" s="15">
        <f t="shared" ref="AM327:AM372" si="56">SUM(AI327:AL327)</f>
        <v>0</v>
      </c>
      <c r="AO327" s="55">
        <f t="shared" si="49"/>
        <v>197969.6</v>
      </c>
    </row>
    <row r="328" spans="1:41" x14ac:dyDescent="0.3">
      <c r="A328" s="61">
        <v>41138</v>
      </c>
      <c r="B328" s="63" t="s">
        <v>42</v>
      </c>
      <c r="C328" s="63" t="str">
        <f t="shared" si="50"/>
        <v>8_2</v>
      </c>
      <c r="D328" s="64">
        <f t="shared" si="51"/>
        <v>8</v>
      </c>
      <c r="E328" s="52"/>
      <c r="F328" s="52"/>
      <c r="G328" s="52"/>
      <c r="H328" s="52"/>
      <c r="I328" s="52"/>
      <c r="J328" s="11">
        <f t="shared" si="52"/>
        <v>0</v>
      </c>
      <c r="K328" s="5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11">
        <f t="shared" si="53"/>
        <v>0</v>
      </c>
      <c r="X328" s="13">
        <f t="shared" si="54"/>
        <v>0</v>
      </c>
      <c r="Z328" s="52"/>
      <c r="AA328" s="52"/>
      <c r="AC328" s="13">
        <f t="shared" si="55"/>
        <v>0</v>
      </c>
      <c r="AD328" s="13">
        <f t="shared" ref="AD328:AD372" si="57">+AD327+AC328</f>
        <v>0</v>
      </c>
      <c r="AF328" s="10"/>
      <c r="AG328" s="17">
        <f t="shared" ref="AG328:AG372" si="58">+AD328+$AF$7</f>
        <v>10000</v>
      </c>
      <c r="AI328" s="52"/>
      <c r="AJ328" s="52"/>
      <c r="AK328" s="52"/>
      <c r="AL328" s="52"/>
      <c r="AM328" s="15">
        <f t="shared" si="56"/>
        <v>0</v>
      </c>
      <c r="AO328" s="55">
        <f t="shared" ref="AO328:AO372" si="59">+AO327+AM328-E328-F328</f>
        <v>197969.6</v>
      </c>
    </row>
    <row r="329" spans="1:41" x14ac:dyDescent="0.3">
      <c r="A329" s="61">
        <v>41139</v>
      </c>
      <c r="B329" s="62" t="s">
        <v>36</v>
      </c>
      <c r="C329" s="63" t="str">
        <f t="shared" si="50"/>
        <v>8_2</v>
      </c>
      <c r="D329" s="64">
        <f t="shared" si="51"/>
        <v>8</v>
      </c>
      <c r="E329" s="52"/>
      <c r="F329" s="52"/>
      <c r="G329" s="52"/>
      <c r="H329" s="52"/>
      <c r="I329" s="52"/>
      <c r="J329" s="11">
        <f t="shared" si="52"/>
        <v>0</v>
      </c>
      <c r="K329" s="5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11">
        <f t="shared" si="53"/>
        <v>0</v>
      </c>
      <c r="X329" s="13">
        <f t="shared" si="54"/>
        <v>0</v>
      </c>
      <c r="Z329" s="52"/>
      <c r="AA329" s="52"/>
      <c r="AC329" s="13">
        <f t="shared" si="55"/>
        <v>0</v>
      </c>
      <c r="AD329" s="13">
        <f t="shared" si="57"/>
        <v>0</v>
      </c>
      <c r="AF329" s="10"/>
      <c r="AG329" s="17">
        <f t="shared" si="58"/>
        <v>10000</v>
      </c>
      <c r="AI329" s="52"/>
      <c r="AJ329" s="52"/>
      <c r="AK329" s="52"/>
      <c r="AL329" s="52"/>
      <c r="AM329" s="15">
        <f t="shared" si="56"/>
        <v>0</v>
      </c>
      <c r="AO329" s="55">
        <f t="shared" si="59"/>
        <v>197969.6</v>
      </c>
    </row>
    <row r="330" spans="1:41" x14ac:dyDescent="0.3">
      <c r="A330" s="61">
        <v>41140</v>
      </c>
      <c r="B330" s="62" t="s">
        <v>37</v>
      </c>
      <c r="C330" s="63" t="str">
        <f t="shared" si="50"/>
        <v>8_2</v>
      </c>
      <c r="D330" s="64">
        <f t="shared" si="51"/>
        <v>8</v>
      </c>
      <c r="E330" s="52"/>
      <c r="F330" s="52"/>
      <c r="G330" s="52"/>
      <c r="H330" s="52"/>
      <c r="I330" s="52"/>
      <c r="J330" s="11">
        <f t="shared" si="52"/>
        <v>0</v>
      </c>
      <c r="K330" s="5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11">
        <f t="shared" si="53"/>
        <v>0</v>
      </c>
      <c r="X330" s="13">
        <f t="shared" si="54"/>
        <v>0</v>
      </c>
      <c r="Z330" s="52"/>
      <c r="AA330" s="52"/>
      <c r="AC330" s="13">
        <f t="shared" si="55"/>
        <v>0</v>
      </c>
      <c r="AD330" s="13">
        <f t="shared" si="57"/>
        <v>0</v>
      </c>
      <c r="AF330" s="10"/>
      <c r="AG330" s="17">
        <f t="shared" si="58"/>
        <v>10000</v>
      </c>
      <c r="AI330" s="52"/>
      <c r="AJ330" s="52"/>
      <c r="AK330" s="52"/>
      <c r="AL330" s="52"/>
      <c r="AM330" s="15">
        <f t="shared" si="56"/>
        <v>0</v>
      </c>
      <c r="AO330" s="55">
        <f t="shared" si="59"/>
        <v>197969.6</v>
      </c>
    </row>
    <row r="331" spans="1:41" x14ac:dyDescent="0.3">
      <c r="A331" s="61">
        <v>41141</v>
      </c>
      <c r="B331" s="63" t="s">
        <v>38</v>
      </c>
      <c r="C331" s="63" t="str">
        <f t="shared" si="50"/>
        <v>8_2</v>
      </c>
      <c r="D331" s="64">
        <f t="shared" si="51"/>
        <v>8</v>
      </c>
      <c r="E331" s="52"/>
      <c r="F331" s="52"/>
      <c r="G331" s="52"/>
      <c r="H331" s="52"/>
      <c r="I331" s="52"/>
      <c r="J331" s="11">
        <f t="shared" si="52"/>
        <v>0</v>
      </c>
      <c r="K331" s="5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11">
        <f t="shared" si="53"/>
        <v>0</v>
      </c>
      <c r="X331" s="13">
        <f t="shared" si="54"/>
        <v>0</v>
      </c>
      <c r="Z331" s="52"/>
      <c r="AA331" s="52"/>
      <c r="AC331" s="13">
        <f t="shared" si="55"/>
        <v>0</v>
      </c>
      <c r="AD331" s="13">
        <f t="shared" si="57"/>
        <v>0</v>
      </c>
      <c r="AF331" s="10"/>
      <c r="AG331" s="17">
        <f t="shared" si="58"/>
        <v>10000</v>
      </c>
      <c r="AI331" s="52"/>
      <c r="AJ331" s="52"/>
      <c r="AK331" s="52"/>
      <c r="AL331" s="52"/>
      <c r="AM331" s="15">
        <f t="shared" si="56"/>
        <v>0</v>
      </c>
      <c r="AO331" s="55">
        <f t="shared" si="59"/>
        <v>197969.6</v>
      </c>
    </row>
    <row r="332" spans="1:41" x14ac:dyDescent="0.3">
      <c r="A332" s="61">
        <v>41142</v>
      </c>
      <c r="B332" s="63" t="s">
        <v>39</v>
      </c>
      <c r="C332" s="63" t="str">
        <f t="shared" si="50"/>
        <v>8_2</v>
      </c>
      <c r="D332" s="64">
        <f t="shared" si="51"/>
        <v>8</v>
      </c>
      <c r="E332" s="52"/>
      <c r="F332" s="52"/>
      <c r="G332" s="52"/>
      <c r="H332" s="52"/>
      <c r="I332" s="52"/>
      <c r="J332" s="11">
        <f t="shared" si="52"/>
        <v>0</v>
      </c>
      <c r="K332" s="5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11">
        <f t="shared" si="53"/>
        <v>0</v>
      </c>
      <c r="X332" s="13">
        <f t="shared" si="54"/>
        <v>0</v>
      </c>
      <c r="Z332" s="52"/>
      <c r="AA332" s="52"/>
      <c r="AC332" s="13">
        <f t="shared" si="55"/>
        <v>0</v>
      </c>
      <c r="AD332" s="13">
        <f t="shared" si="57"/>
        <v>0</v>
      </c>
      <c r="AF332" s="10"/>
      <c r="AG332" s="17">
        <f t="shared" si="58"/>
        <v>10000</v>
      </c>
      <c r="AI332" s="52"/>
      <c r="AJ332" s="52"/>
      <c r="AK332" s="52"/>
      <c r="AL332" s="52"/>
      <c r="AM332" s="15">
        <f t="shared" si="56"/>
        <v>0</v>
      </c>
      <c r="AO332" s="55">
        <f t="shared" si="59"/>
        <v>197969.6</v>
      </c>
    </row>
    <row r="333" spans="1:41" x14ac:dyDescent="0.3">
      <c r="A333" s="61">
        <v>41143</v>
      </c>
      <c r="B333" s="63" t="s">
        <v>40</v>
      </c>
      <c r="C333" s="63" t="str">
        <f t="shared" si="50"/>
        <v>8_2</v>
      </c>
      <c r="D333" s="64">
        <f t="shared" si="51"/>
        <v>8</v>
      </c>
      <c r="E333" s="52"/>
      <c r="F333" s="52"/>
      <c r="G333" s="52"/>
      <c r="H333" s="52"/>
      <c r="I333" s="52"/>
      <c r="J333" s="11">
        <f t="shared" si="52"/>
        <v>0</v>
      </c>
      <c r="K333" s="5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11">
        <f t="shared" si="53"/>
        <v>0</v>
      </c>
      <c r="X333" s="13">
        <f t="shared" si="54"/>
        <v>0</v>
      </c>
      <c r="Z333" s="52"/>
      <c r="AA333" s="52"/>
      <c r="AC333" s="13">
        <f t="shared" si="55"/>
        <v>0</v>
      </c>
      <c r="AD333" s="13">
        <f t="shared" si="57"/>
        <v>0</v>
      </c>
      <c r="AF333" s="10"/>
      <c r="AG333" s="17">
        <f t="shared" si="58"/>
        <v>10000</v>
      </c>
      <c r="AI333" s="52"/>
      <c r="AJ333" s="52"/>
      <c r="AK333" s="52"/>
      <c r="AL333" s="52"/>
      <c r="AM333" s="15">
        <f t="shared" si="56"/>
        <v>0</v>
      </c>
      <c r="AO333" s="55">
        <f t="shared" si="59"/>
        <v>197969.6</v>
      </c>
    </row>
    <row r="334" spans="1:41" x14ac:dyDescent="0.3">
      <c r="A334" s="61">
        <v>41144</v>
      </c>
      <c r="B334" s="63" t="s">
        <v>41</v>
      </c>
      <c r="C334" s="63" t="str">
        <f t="shared" si="50"/>
        <v>8_2</v>
      </c>
      <c r="D334" s="64">
        <f t="shared" si="51"/>
        <v>8</v>
      </c>
      <c r="E334" s="52"/>
      <c r="F334" s="52"/>
      <c r="G334" s="52"/>
      <c r="H334" s="52"/>
      <c r="I334" s="52"/>
      <c r="J334" s="11">
        <f t="shared" si="52"/>
        <v>0</v>
      </c>
      <c r="K334" s="5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11">
        <f t="shared" si="53"/>
        <v>0</v>
      </c>
      <c r="X334" s="13">
        <f t="shared" si="54"/>
        <v>0</v>
      </c>
      <c r="Z334" s="52"/>
      <c r="AA334" s="52"/>
      <c r="AC334" s="13">
        <f t="shared" si="55"/>
        <v>0</v>
      </c>
      <c r="AD334" s="13">
        <f t="shared" si="57"/>
        <v>0</v>
      </c>
      <c r="AF334" s="10"/>
      <c r="AG334" s="17">
        <f t="shared" si="58"/>
        <v>10000</v>
      </c>
      <c r="AI334" s="52"/>
      <c r="AJ334" s="52"/>
      <c r="AK334" s="52"/>
      <c r="AL334" s="52"/>
      <c r="AM334" s="15">
        <f t="shared" si="56"/>
        <v>0</v>
      </c>
      <c r="AO334" s="55">
        <f t="shared" si="59"/>
        <v>197969.6</v>
      </c>
    </row>
    <row r="335" spans="1:41" x14ac:dyDescent="0.3">
      <c r="A335" s="61">
        <v>41145</v>
      </c>
      <c r="B335" s="63" t="s">
        <v>42</v>
      </c>
      <c r="C335" s="63" t="str">
        <f t="shared" si="50"/>
        <v>8_2</v>
      </c>
      <c r="D335" s="64">
        <f t="shared" si="51"/>
        <v>8</v>
      </c>
      <c r="E335" s="52"/>
      <c r="F335" s="52"/>
      <c r="G335" s="52"/>
      <c r="H335" s="52"/>
      <c r="I335" s="52"/>
      <c r="J335" s="11">
        <f t="shared" si="52"/>
        <v>0</v>
      </c>
      <c r="K335" s="5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11">
        <f t="shared" si="53"/>
        <v>0</v>
      </c>
      <c r="X335" s="13">
        <f t="shared" si="54"/>
        <v>0</v>
      </c>
      <c r="Z335" s="52"/>
      <c r="AA335" s="52"/>
      <c r="AC335" s="13">
        <f t="shared" si="55"/>
        <v>0</v>
      </c>
      <c r="AD335" s="13">
        <f t="shared" si="57"/>
        <v>0</v>
      </c>
      <c r="AF335" s="10"/>
      <c r="AG335" s="17">
        <f t="shared" si="58"/>
        <v>10000</v>
      </c>
      <c r="AI335" s="52"/>
      <c r="AJ335" s="52"/>
      <c r="AK335" s="52"/>
      <c r="AL335" s="52"/>
      <c r="AM335" s="15">
        <f t="shared" si="56"/>
        <v>0</v>
      </c>
      <c r="AO335" s="55">
        <f t="shared" si="59"/>
        <v>197969.6</v>
      </c>
    </row>
    <row r="336" spans="1:41" x14ac:dyDescent="0.3">
      <c r="A336" s="61">
        <v>41146</v>
      </c>
      <c r="B336" s="62" t="s">
        <v>36</v>
      </c>
      <c r="C336" s="63" t="str">
        <f t="shared" si="50"/>
        <v>8_2</v>
      </c>
      <c r="D336" s="64">
        <f t="shared" si="51"/>
        <v>8</v>
      </c>
      <c r="E336" s="52"/>
      <c r="F336" s="52"/>
      <c r="G336" s="52"/>
      <c r="H336" s="52"/>
      <c r="I336" s="52"/>
      <c r="J336" s="11">
        <f t="shared" si="52"/>
        <v>0</v>
      </c>
      <c r="K336" s="5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11">
        <f t="shared" si="53"/>
        <v>0</v>
      </c>
      <c r="X336" s="13">
        <f t="shared" si="54"/>
        <v>0</v>
      </c>
      <c r="Z336" s="52"/>
      <c r="AA336" s="52"/>
      <c r="AC336" s="13">
        <f t="shared" si="55"/>
        <v>0</v>
      </c>
      <c r="AD336" s="13">
        <f t="shared" si="57"/>
        <v>0</v>
      </c>
      <c r="AF336" s="10"/>
      <c r="AG336" s="17">
        <f t="shared" si="58"/>
        <v>10000</v>
      </c>
      <c r="AI336" s="52"/>
      <c r="AJ336" s="52"/>
      <c r="AK336" s="52"/>
      <c r="AL336" s="52"/>
      <c r="AM336" s="15">
        <f t="shared" si="56"/>
        <v>0</v>
      </c>
      <c r="AO336" s="55">
        <f t="shared" si="59"/>
        <v>197969.6</v>
      </c>
    </row>
    <row r="337" spans="1:41" x14ac:dyDescent="0.3">
      <c r="A337" s="61">
        <v>41147</v>
      </c>
      <c r="B337" s="62" t="s">
        <v>37</v>
      </c>
      <c r="C337" s="63" t="str">
        <f t="shared" si="50"/>
        <v>8_2</v>
      </c>
      <c r="D337" s="64">
        <f t="shared" si="51"/>
        <v>8</v>
      </c>
      <c r="E337" s="52"/>
      <c r="F337" s="52"/>
      <c r="G337" s="52"/>
      <c r="H337" s="52"/>
      <c r="I337" s="52"/>
      <c r="J337" s="11">
        <f t="shared" si="52"/>
        <v>0</v>
      </c>
      <c r="K337" s="5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11">
        <f t="shared" si="53"/>
        <v>0</v>
      </c>
      <c r="X337" s="13">
        <f t="shared" si="54"/>
        <v>0</v>
      </c>
      <c r="Z337" s="52"/>
      <c r="AA337" s="52"/>
      <c r="AC337" s="13">
        <f t="shared" si="55"/>
        <v>0</v>
      </c>
      <c r="AD337" s="13">
        <f t="shared" si="57"/>
        <v>0</v>
      </c>
      <c r="AF337" s="10"/>
      <c r="AG337" s="17">
        <f t="shared" si="58"/>
        <v>10000</v>
      </c>
      <c r="AI337" s="52"/>
      <c r="AJ337" s="52"/>
      <c r="AK337" s="52"/>
      <c r="AL337" s="52"/>
      <c r="AM337" s="15">
        <f t="shared" si="56"/>
        <v>0</v>
      </c>
      <c r="AO337" s="55">
        <f t="shared" si="59"/>
        <v>197969.6</v>
      </c>
    </row>
    <row r="338" spans="1:41" x14ac:dyDescent="0.3">
      <c r="A338" s="61">
        <v>41148</v>
      </c>
      <c r="B338" s="63" t="s">
        <v>38</v>
      </c>
      <c r="C338" s="63" t="str">
        <f t="shared" si="50"/>
        <v>8_2</v>
      </c>
      <c r="D338" s="64">
        <f t="shared" si="51"/>
        <v>8</v>
      </c>
      <c r="E338" s="52"/>
      <c r="F338" s="52"/>
      <c r="G338" s="52"/>
      <c r="H338" s="52"/>
      <c r="I338" s="52"/>
      <c r="J338" s="11">
        <f t="shared" si="52"/>
        <v>0</v>
      </c>
      <c r="K338" s="5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11">
        <f t="shared" si="53"/>
        <v>0</v>
      </c>
      <c r="X338" s="13">
        <f t="shared" si="54"/>
        <v>0</v>
      </c>
      <c r="Z338" s="52"/>
      <c r="AA338" s="52"/>
      <c r="AC338" s="13">
        <f t="shared" si="55"/>
        <v>0</v>
      </c>
      <c r="AD338" s="13">
        <f t="shared" si="57"/>
        <v>0</v>
      </c>
      <c r="AF338" s="10"/>
      <c r="AG338" s="17">
        <f t="shared" si="58"/>
        <v>10000</v>
      </c>
      <c r="AI338" s="52"/>
      <c r="AJ338" s="52"/>
      <c r="AK338" s="52"/>
      <c r="AL338" s="52"/>
      <c r="AM338" s="15">
        <f t="shared" si="56"/>
        <v>0</v>
      </c>
      <c r="AO338" s="55">
        <f t="shared" si="59"/>
        <v>197969.6</v>
      </c>
    </row>
    <row r="339" spans="1:41" x14ac:dyDescent="0.3">
      <c r="A339" s="61">
        <v>41149</v>
      </c>
      <c r="B339" s="63" t="s">
        <v>39</v>
      </c>
      <c r="C339" s="63" t="str">
        <f t="shared" si="50"/>
        <v>8_2</v>
      </c>
      <c r="D339" s="64">
        <f t="shared" si="51"/>
        <v>8</v>
      </c>
      <c r="E339" s="52"/>
      <c r="F339" s="52"/>
      <c r="G339" s="52"/>
      <c r="H339" s="52"/>
      <c r="I339" s="52"/>
      <c r="J339" s="11">
        <f t="shared" si="52"/>
        <v>0</v>
      </c>
      <c r="K339" s="5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11">
        <f t="shared" si="53"/>
        <v>0</v>
      </c>
      <c r="X339" s="13">
        <f t="shared" si="54"/>
        <v>0</v>
      </c>
      <c r="Z339" s="52"/>
      <c r="AA339" s="52"/>
      <c r="AC339" s="13">
        <f t="shared" si="55"/>
        <v>0</v>
      </c>
      <c r="AD339" s="13">
        <f t="shared" si="57"/>
        <v>0</v>
      </c>
      <c r="AF339" s="10"/>
      <c r="AG339" s="17">
        <f t="shared" si="58"/>
        <v>10000</v>
      </c>
      <c r="AI339" s="52"/>
      <c r="AJ339" s="52"/>
      <c r="AK339" s="52"/>
      <c r="AL339" s="52"/>
      <c r="AM339" s="15">
        <f t="shared" si="56"/>
        <v>0</v>
      </c>
      <c r="AO339" s="55">
        <f t="shared" si="59"/>
        <v>197969.6</v>
      </c>
    </row>
    <row r="340" spans="1:41" x14ac:dyDescent="0.3">
      <c r="A340" s="61">
        <v>41150</v>
      </c>
      <c r="B340" s="63" t="s">
        <v>40</v>
      </c>
      <c r="C340" s="63" t="str">
        <f t="shared" si="50"/>
        <v>8_2</v>
      </c>
      <c r="D340" s="64">
        <f t="shared" si="51"/>
        <v>8</v>
      </c>
      <c r="E340" s="52"/>
      <c r="F340" s="52"/>
      <c r="G340" s="52"/>
      <c r="H340" s="52"/>
      <c r="I340" s="52"/>
      <c r="J340" s="11">
        <f t="shared" si="52"/>
        <v>0</v>
      </c>
      <c r="K340" s="5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11">
        <f t="shared" si="53"/>
        <v>0</v>
      </c>
      <c r="X340" s="13">
        <f t="shared" si="54"/>
        <v>0</v>
      </c>
      <c r="Z340" s="52"/>
      <c r="AA340" s="52"/>
      <c r="AC340" s="13">
        <f t="shared" si="55"/>
        <v>0</v>
      </c>
      <c r="AD340" s="13">
        <f t="shared" si="57"/>
        <v>0</v>
      </c>
      <c r="AF340" s="10"/>
      <c r="AG340" s="17">
        <f t="shared" si="58"/>
        <v>10000</v>
      </c>
      <c r="AI340" s="52"/>
      <c r="AJ340" s="52"/>
      <c r="AK340" s="52"/>
      <c r="AL340" s="52"/>
      <c r="AM340" s="15">
        <f t="shared" si="56"/>
        <v>0</v>
      </c>
      <c r="AO340" s="55">
        <f t="shared" si="59"/>
        <v>197969.6</v>
      </c>
    </row>
    <row r="341" spans="1:41" x14ac:dyDescent="0.3">
      <c r="A341" s="61">
        <v>41151</v>
      </c>
      <c r="B341" s="63" t="s">
        <v>41</v>
      </c>
      <c r="C341" s="63" t="str">
        <f t="shared" si="50"/>
        <v>8_2</v>
      </c>
      <c r="D341" s="64">
        <f t="shared" si="51"/>
        <v>8</v>
      </c>
      <c r="E341" s="52"/>
      <c r="F341" s="52"/>
      <c r="G341" s="52"/>
      <c r="H341" s="52"/>
      <c r="I341" s="52"/>
      <c r="J341" s="11">
        <f t="shared" si="52"/>
        <v>0</v>
      </c>
      <c r="K341" s="5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11">
        <f t="shared" si="53"/>
        <v>0</v>
      </c>
      <c r="X341" s="13">
        <f t="shared" si="54"/>
        <v>0</v>
      </c>
      <c r="Z341" s="52"/>
      <c r="AA341" s="52"/>
      <c r="AC341" s="13">
        <f t="shared" si="55"/>
        <v>0</v>
      </c>
      <c r="AD341" s="13">
        <f t="shared" si="57"/>
        <v>0</v>
      </c>
      <c r="AF341" s="10"/>
      <c r="AG341" s="17">
        <f t="shared" si="58"/>
        <v>10000</v>
      </c>
      <c r="AI341" s="52"/>
      <c r="AJ341" s="52"/>
      <c r="AK341" s="52"/>
      <c r="AL341" s="52"/>
      <c r="AM341" s="15">
        <f t="shared" si="56"/>
        <v>0</v>
      </c>
      <c r="AO341" s="55">
        <f t="shared" si="59"/>
        <v>197969.6</v>
      </c>
    </row>
    <row r="342" spans="1:41" x14ac:dyDescent="0.3">
      <c r="A342" s="61">
        <v>41152</v>
      </c>
      <c r="B342" s="63" t="s">
        <v>42</v>
      </c>
      <c r="C342" s="63" t="str">
        <f t="shared" si="50"/>
        <v>8_2</v>
      </c>
      <c r="D342" s="64">
        <f t="shared" si="51"/>
        <v>8</v>
      </c>
      <c r="E342" s="52"/>
      <c r="F342" s="52"/>
      <c r="G342" s="52"/>
      <c r="H342" s="52"/>
      <c r="I342" s="52"/>
      <c r="J342" s="11">
        <f t="shared" si="52"/>
        <v>0</v>
      </c>
      <c r="K342" s="5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11">
        <f t="shared" si="53"/>
        <v>0</v>
      </c>
      <c r="X342" s="13">
        <f t="shared" si="54"/>
        <v>0</v>
      </c>
      <c r="Z342" s="52"/>
      <c r="AA342" s="52"/>
      <c r="AC342" s="13">
        <f t="shared" si="55"/>
        <v>0</v>
      </c>
      <c r="AD342" s="13">
        <f t="shared" si="57"/>
        <v>0</v>
      </c>
      <c r="AF342" s="10"/>
      <c r="AG342" s="17">
        <f t="shared" si="58"/>
        <v>10000</v>
      </c>
      <c r="AI342" s="52"/>
      <c r="AJ342" s="52"/>
      <c r="AK342" s="52"/>
      <c r="AL342" s="52"/>
      <c r="AM342" s="15">
        <f t="shared" si="56"/>
        <v>0</v>
      </c>
      <c r="AO342" s="55">
        <f t="shared" si="59"/>
        <v>197969.6</v>
      </c>
    </row>
    <row r="343" spans="1:41" x14ac:dyDescent="0.3">
      <c r="A343" s="61">
        <v>41153</v>
      </c>
      <c r="B343" s="62" t="s">
        <v>36</v>
      </c>
      <c r="C343" s="63" t="str">
        <f t="shared" si="50"/>
        <v>9_1</v>
      </c>
      <c r="D343" s="64">
        <f t="shared" si="51"/>
        <v>9</v>
      </c>
      <c r="E343" s="52"/>
      <c r="F343" s="52"/>
      <c r="G343" s="52"/>
      <c r="H343" s="52"/>
      <c r="I343" s="52"/>
      <c r="J343" s="11">
        <f t="shared" si="52"/>
        <v>0</v>
      </c>
      <c r="K343" s="5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11">
        <f t="shared" si="53"/>
        <v>0</v>
      </c>
      <c r="X343" s="13">
        <f t="shared" si="54"/>
        <v>0</v>
      </c>
      <c r="Z343" s="52"/>
      <c r="AA343" s="52"/>
      <c r="AC343" s="13">
        <f t="shared" si="55"/>
        <v>0</v>
      </c>
      <c r="AD343" s="13">
        <f t="shared" si="57"/>
        <v>0</v>
      </c>
      <c r="AF343" s="10"/>
      <c r="AG343" s="17">
        <f t="shared" si="58"/>
        <v>10000</v>
      </c>
      <c r="AI343" s="52"/>
      <c r="AJ343" s="52"/>
      <c r="AK343" s="52"/>
      <c r="AL343" s="52"/>
      <c r="AM343" s="15">
        <f t="shared" si="56"/>
        <v>0</v>
      </c>
      <c r="AO343" s="55">
        <f t="shared" si="59"/>
        <v>197969.6</v>
      </c>
    </row>
    <row r="344" spans="1:41" x14ac:dyDescent="0.3">
      <c r="A344" s="61">
        <v>41154</v>
      </c>
      <c r="B344" s="62" t="s">
        <v>37</v>
      </c>
      <c r="C344" s="63" t="str">
        <f t="shared" si="50"/>
        <v>9_1</v>
      </c>
      <c r="D344" s="64">
        <f t="shared" si="51"/>
        <v>9</v>
      </c>
      <c r="E344" s="52"/>
      <c r="F344" s="52"/>
      <c r="G344" s="52"/>
      <c r="H344" s="52"/>
      <c r="I344" s="52"/>
      <c r="J344" s="11">
        <f t="shared" si="52"/>
        <v>0</v>
      </c>
      <c r="K344" s="5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11">
        <f t="shared" si="53"/>
        <v>0</v>
      </c>
      <c r="X344" s="13">
        <f t="shared" si="54"/>
        <v>0</v>
      </c>
      <c r="Z344" s="52"/>
      <c r="AA344" s="52"/>
      <c r="AC344" s="13">
        <f t="shared" si="55"/>
        <v>0</v>
      </c>
      <c r="AD344" s="13">
        <f t="shared" si="57"/>
        <v>0</v>
      </c>
      <c r="AF344" s="10"/>
      <c r="AG344" s="17">
        <f t="shared" si="58"/>
        <v>10000</v>
      </c>
      <c r="AI344" s="52"/>
      <c r="AJ344" s="52"/>
      <c r="AK344" s="52"/>
      <c r="AL344" s="52"/>
      <c r="AM344" s="15">
        <f t="shared" si="56"/>
        <v>0</v>
      </c>
      <c r="AO344" s="55">
        <f t="shared" si="59"/>
        <v>197969.6</v>
      </c>
    </row>
    <row r="345" spans="1:41" x14ac:dyDescent="0.3">
      <c r="A345" s="61">
        <v>41155</v>
      </c>
      <c r="B345" s="63" t="s">
        <v>38</v>
      </c>
      <c r="C345" s="63" t="str">
        <f t="shared" si="50"/>
        <v>9_1</v>
      </c>
      <c r="D345" s="64">
        <f t="shared" si="51"/>
        <v>9</v>
      </c>
      <c r="E345" s="52"/>
      <c r="F345" s="52"/>
      <c r="G345" s="52"/>
      <c r="H345" s="52"/>
      <c r="I345" s="52"/>
      <c r="J345" s="11">
        <f t="shared" si="52"/>
        <v>0</v>
      </c>
      <c r="K345" s="5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11">
        <f t="shared" si="53"/>
        <v>0</v>
      </c>
      <c r="X345" s="13">
        <f t="shared" si="54"/>
        <v>0</v>
      </c>
      <c r="Z345" s="52"/>
      <c r="AA345" s="52"/>
      <c r="AC345" s="13">
        <f t="shared" si="55"/>
        <v>0</v>
      </c>
      <c r="AD345" s="13">
        <f t="shared" si="57"/>
        <v>0</v>
      </c>
      <c r="AF345" s="10"/>
      <c r="AG345" s="17">
        <f t="shared" si="58"/>
        <v>10000</v>
      </c>
      <c r="AI345" s="52"/>
      <c r="AJ345" s="52"/>
      <c r="AK345" s="52"/>
      <c r="AL345" s="52"/>
      <c r="AM345" s="15">
        <f t="shared" si="56"/>
        <v>0</v>
      </c>
      <c r="AO345" s="55">
        <f t="shared" si="59"/>
        <v>197969.6</v>
      </c>
    </row>
    <row r="346" spans="1:41" x14ac:dyDescent="0.3">
      <c r="A346" s="61">
        <v>41156</v>
      </c>
      <c r="B346" s="63" t="s">
        <v>39</v>
      </c>
      <c r="C346" s="63" t="str">
        <f t="shared" si="50"/>
        <v>9_1</v>
      </c>
      <c r="D346" s="64">
        <f t="shared" si="51"/>
        <v>9</v>
      </c>
      <c r="E346" s="52"/>
      <c r="F346" s="52"/>
      <c r="G346" s="52"/>
      <c r="H346" s="52"/>
      <c r="I346" s="52"/>
      <c r="J346" s="11">
        <f t="shared" si="52"/>
        <v>0</v>
      </c>
      <c r="K346" s="5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11">
        <f t="shared" si="53"/>
        <v>0</v>
      </c>
      <c r="X346" s="13">
        <f t="shared" si="54"/>
        <v>0</v>
      </c>
      <c r="Z346" s="52"/>
      <c r="AA346" s="52"/>
      <c r="AC346" s="13">
        <f t="shared" si="55"/>
        <v>0</v>
      </c>
      <c r="AD346" s="13">
        <f t="shared" si="57"/>
        <v>0</v>
      </c>
      <c r="AF346" s="10"/>
      <c r="AG346" s="17">
        <f t="shared" si="58"/>
        <v>10000</v>
      </c>
      <c r="AI346" s="52"/>
      <c r="AJ346" s="52"/>
      <c r="AK346" s="52"/>
      <c r="AL346" s="52"/>
      <c r="AM346" s="15">
        <f t="shared" si="56"/>
        <v>0</v>
      </c>
      <c r="AO346" s="55">
        <f t="shared" si="59"/>
        <v>197969.6</v>
      </c>
    </row>
    <row r="347" spans="1:41" x14ac:dyDescent="0.3">
      <c r="A347" s="61">
        <v>41157</v>
      </c>
      <c r="B347" s="63" t="s">
        <v>40</v>
      </c>
      <c r="C347" s="63" t="str">
        <f t="shared" si="50"/>
        <v>9_1</v>
      </c>
      <c r="D347" s="64">
        <f t="shared" si="51"/>
        <v>9</v>
      </c>
      <c r="E347" s="52"/>
      <c r="F347" s="52"/>
      <c r="G347" s="52"/>
      <c r="H347" s="52"/>
      <c r="I347" s="52"/>
      <c r="J347" s="11">
        <f t="shared" si="52"/>
        <v>0</v>
      </c>
      <c r="K347" s="5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11">
        <f t="shared" si="53"/>
        <v>0</v>
      </c>
      <c r="X347" s="13">
        <f t="shared" si="54"/>
        <v>0</v>
      </c>
      <c r="Z347" s="52"/>
      <c r="AA347" s="52"/>
      <c r="AC347" s="13">
        <f t="shared" si="55"/>
        <v>0</v>
      </c>
      <c r="AD347" s="13">
        <f t="shared" si="57"/>
        <v>0</v>
      </c>
      <c r="AF347" s="10"/>
      <c r="AG347" s="17">
        <f t="shared" si="58"/>
        <v>10000</v>
      </c>
      <c r="AI347" s="52"/>
      <c r="AJ347" s="52"/>
      <c r="AK347" s="52"/>
      <c r="AL347" s="52"/>
      <c r="AM347" s="15">
        <f t="shared" si="56"/>
        <v>0</v>
      </c>
      <c r="AO347" s="55">
        <f t="shared" si="59"/>
        <v>197969.6</v>
      </c>
    </row>
    <row r="348" spans="1:41" x14ac:dyDescent="0.3">
      <c r="A348" s="61">
        <v>41158</v>
      </c>
      <c r="B348" s="63" t="s">
        <v>41</v>
      </c>
      <c r="C348" s="63" t="str">
        <f t="shared" si="50"/>
        <v>9_1</v>
      </c>
      <c r="D348" s="64">
        <f t="shared" si="51"/>
        <v>9</v>
      </c>
      <c r="E348" s="52"/>
      <c r="F348" s="52"/>
      <c r="G348" s="52"/>
      <c r="H348" s="52"/>
      <c r="I348" s="52"/>
      <c r="J348" s="11">
        <f t="shared" si="52"/>
        <v>0</v>
      </c>
      <c r="K348" s="5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11">
        <f t="shared" si="53"/>
        <v>0</v>
      </c>
      <c r="X348" s="13">
        <f t="shared" si="54"/>
        <v>0</v>
      </c>
      <c r="Z348" s="52"/>
      <c r="AA348" s="52"/>
      <c r="AC348" s="13">
        <f t="shared" si="55"/>
        <v>0</v>
      </c>
      <c r="AD348" s="13">
        <f t="shared" si="57"/>
        <v>0</v>
      </c>
      <c r="AF348" s="10"/>
      <c r="AG348" s="17">
        <f t="shared" si="58"/>
        <v>10000</v>
      </c>
      <c r="AI348" s="52"/>
      <c r="AJ348" s="52"/>
      <c r="AK348" s="52"/>
      <c r="AL348" s="52"/>
      <c r="AM348" s="15">
        <f t="shared" si="56"/>
        <v>0</v>
      </c>
      <c r="AO348" s="55">
        <f t="shared" si="59"/>
        <v>197969.6</v>
      </c>
    </row>
    <row r="349" spans="1:41" x14ac:dyDescent="0.3">
      <c r="A349" s="61">
        <v>41159</v>
      </c>
      <c r="B349" s="63" t="s">
        <v>42</v>
      </c>
      <c r="C349" s="63" t="str">
        <f t="shared" si="50"/>
        <v>9_1</v>
      </c>
      <c r="D349" s="64">
        <f t="shared" si="51"/>
        <v>9</v>
      </c>
      <c r="E349" s="52"/>
      <c r="F349" s="52"/>
      <c r="G349" s="52"/>
      <c r="H349" s="52"/>
      <c r="I349" s="52"/>
      <c r="J349" s="11">
        <f t="shared" si="52"/>
        <v>0</v>
      </c>
      <c r="K349" s="5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11">
        <f t="shared" si="53"/>
        <v>0</v>
      </c>
      <c r="X349" s="13">
        <f t="shared" si="54"/>
        <v>0</v>
      </c>
      <c r="Z349" s="52"/>
      <c r="AA349" s="52"/>
      <c r="AC349" s="13">
        <f t="shared" si="55"/>
        <v>0</v>
      </c>
      <c r="AD349" s="13">
        <f t="shared" si="57"/>
        <v>0</v>
      </c>
      <c r="AF349" s="10"/>
      <c r="AG349" s="17">
        <f t="shared" si="58"/>
        <v>10000</v>
      </c>
      <c r="AI349" s="52"/>
      <c r="AJ349" s="52"/>
      <c r="AK349" s="52"/>
      <c r="AL349" s="52"/>
      <c r="AM349" s="15">
        <f t="shared" si="56"/>
        <v>0</v>
      </c>
      <c r="AO349" s="55">
        <f t="shared" si="59"/>
        <v>197969.6</v>
      </c>
    </row>
    <row r="350" spans="1:41" x14ac:dyDescent="0.3">
      <c r="A350" s="61">
        <v>41160</v>
      </c>
      <c r="B350" s="62" t="s">
        <v>36</v>
      </c>
      <c r="C350" s="63" t="str">
        <f t="shared" si="50"/>
        <v>9_1</v>
      </c>
      <c r="D350" s="64">
        <f t="shared" si="51"/>
        <v>9</v>
      </c>
      <c r="E350" s="52"/>
      <c r="F350" s="52"/>
      <c r="G350" s="52"/>
      <c r="H350" s="52"/>
      <c r="I350" s="52"/>
      <c r="J350" s="11">
        <f t="shared" si="52"/>
        <v>0</v>
      </c>
      <c r="K350" s="5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11">
        <f t="shared" si="53"/>
        <v>0</v>
      </c>
      <c r="X350" s="13">
        <f t="shared" si="54"/>
        <v>0</v>
      </c>
      <c r="Z350" s="52"/>
      <c r="AA350" s="52"/>
      <c r="AC350" s="13">
        <f t="shared" si="55"/>
        <v>0</v>
      </c>
      <c r="AD350" s="13">
        <f t="shared" si="57"/>
        <v>0</v>
      </c>
      <c r="AF350" s="10"/>
      <c r="AG350" s="17">
        <f t="shared" si="58"/>
        <v>10000</v>
      </c>
      <c r="AI350" s="52"/>
      <c r="AJ350" s="52"/>
      <c r="AK350" s="52"/>
      <c r="AL350" s="52"/>
      <c r="AM350" s="15">
        <f t="shared" si="56"/>
        <v>0</v>
      </c>
      <c r="AO350" s="55">
        <f t="shared" si="59"/>
        <v>197969.6</v>
      </c>
    </row>
    <row r="351" spans="1:41" x14ac:dyDescent="0.3">
      <c r="A351" s="61">
        <v>41161</v>
      </c>
      <c r="B351" s="62" t="s">
        <v>37</v>
      </c>
      <c r="C351" s="63" t="str">
        <f t="shared" si="50"/>
        <v>9_1</v>
      </c>
      <c r="D351" s="64">
        <f t="shared" si="51"/>
        <v>9</v>
      </c>
      <c r="E351" s="52"/>
      <c r="F351" s="52"/>
      <c r="G351" s="52"/>
      <c r="H351" s="52"/>
      <c r="I351" s="52"/>
      <c r="J351" s="11">
        <f t="shared" si="52"/>
        <v>0</v>
      </c>
      <c r="K351" s="5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11">
        <f t="shared" si="53"/>
        <v>0</v>
      </c>
      <c r="X351" s="13">
        <f t="shared" si="54"/>
        <v>0</v>
      </c>
      <c r="Z351" s="52"/>
      <c r="AA351" s="52"/>
      <c r="AC351" s="13">
        <f t="shared" si="55"/>
        <v>0</v>
      </c>
      <c r="AD351" s="13">
        <f t="shared" si="57"/>
        <v>0</v>
      </c>
      <c r="AF351" s="10"/>
      <c r="AG351" s="17">
        <f t="shared" si="58"/>
        <v>10000</v>
      </c>
      <c r="AI351" s="52"/>
      <c r="AJ351" s="52"/>
      <c r="AK351" s="52"/>
      <c r="AL351" s="52"/>
      <c r="AM351" s="15">
        <f t="shared" si="56"/>
        <v>0</v>
      </c>
      <c r="AO351" s="55">
        <f t="shared" si="59"/>
        <v>197969.6</v>
      </c>
    </row>
    <row r="352" spans="1:41" x14ac:dyDescent="0.3">
      <c r="A352" s="61">
        <v>41162</v>
      </c>
      <c r="B352" s="63" t="s">
        <v>38</v>
      </c>
      <c r="C352" s="63" t="str">
        <f t="shared" si="50"/>
        <v>9_1</v>
      </c>
      <c r="D352" s="64">
        <f t="shared" si="51"/>
        <v>9</v>
      </c>
      <c r="E352" s="52"/>
      <c r="F352" s="52"/>
      <c r="G352" s="52"/>
      <c r="H352" s="52"/>
      <c r="I352" s="52"/>
      <c r="J352" s="11">
        <f t="shared" si="52"/>
        <v>0</v>
      </c>
      <c r="K352" s="5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11">
        <f t="shared" si="53"/>
        <v>0</v>
      </c>
      <c r="X352" s="13">
        <f t="shared" si="54"/>
        <v>0</v>
      </c>
      <c r="Z352" s="52"/>
      <c r="AA352" s="52"/>
      <c r="AC352" s="13">
        <f t="shared" si="55"/>
        <v>0</v>
      </c>
      <c r="AD352" s="13">
        <f t="shared" si="57"/>
        <v>0</v>
      </c>
      <c r="AF352" s="10"/>
      <c r="AG352" s="17">
        <f t="shared" si="58"/>
        <v>10000</v>
      </c>
      <c r="AI352" s="52"/>
      <c r="AJ352" s="52"/>
      <c r="AK352" s="52"/>
      <c r="AL352" s="52"/>
      <c r="AM352" s="15">
        <f t="shared" si="56"/>
        <v>0</v>
      </c>
      <c r="AO352" s="55">
        <f t="shared" si="59"/>
        <v>197969.6</v>
      </c>
    </row>
    <row r="353" spans="1:41" x14ac:dyDescent="0.3">
      <c r="A353" s="61">
        <v>41163</v>
      </c>
      <c r="B353" s="63" t="s">
        <v>39</v>
      </c>
      <c r="C353" s="63" t="str">
        <f t="shared" si="50"/>
        <v>9_1</v>
      </c>
      <c r="D353" s="64">
        <f t="shared" si="51"/>
        <v>9</v>
      </c>
      <c r="E353" s="52"/>
      <c r="F353" s="52"/>
      <c r="G353" s="52"/>
      <c r="H353" s="52"/>
      <c r="I353" s="52"/>
      <c r="J353" s="11">
        <f t="shared" si="52"/>
        <v>0</v>
      </c>
      <c r="K353" s="5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11">
        <f t="shared" si="53"/>
        <v>0</v>
      </c>
      <c r="X353" s="13">
        <f t="shared" si="54"/>
        <v>0</v>
      </c>
      <c r="Z353" s="52"/>
      <c r="AA353" s="52"/>
      <c r="AC353" s="13">
        <f t="shared" si="55"/>
        <v>0</v>
      </c>
      <c r="AD353" s="13">
        <f t="shared" si="57"/>
        <v>0</v>
      </c>
      <c r="AF353" s="10"/>
      <c r="AG353" s="17">
        <f t="shared" si="58"/>
        <v>10000</v>
      </c>
      <c r="AI353" s="52"/>
      <c r="AJ353" s="52"/>
      <c r="AK353" s="52"/>
      <c r="AL353" s="52"/>
      <c r="AM353" s="15">
        <f t="shared" si="56"/>
        <v>0</v>
      </c>
      <c r="AO353" s="55">
        <f t="shared" si="59"/>
        <v>197969.6</v>
      </c>
    </row>
    <row r="354" spans="1:41" x14ac:dyDescent="0.3">
      <c r="A354" s="61">
        <v>41164</v>
      </c>
      <c r="B354" s="63" t="s">
        <v>40</v>
      </c>
      <c r="C354" s="63" t="str">
        <f t="shared" si="50"/>
        <v>9_1</v>
      </c>
      <c r="D354" s="64">
        <f t="shared" si="51"/>
        <v>9</v>
      </c>
      <c r="E354" s="52"/>
      <c r="F354" s="52"/>
      <c r="G354" s="52"/>
      <c r="H354" s="52"/>
      <c r="I354" s="52"/>
      <c r="J354" s="11">
        <f t="shared" si="52"/>
        <v>0</v>
      </c>
      <c r="K354" s="5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11">
        <f t="shared" si="53"/>
        <v>0</v>
      </c>
      <c r="X354" s="13">
        <f t="shared" si="54"/>
        <v>0</v>
      </c>
      <c r="Z354" s="52"/>
      <c r="AA354" s="52"/>
      <c r="AC354" s="13">
        <f t="shared" si="55"/>
        <v>0</v>
      </c>
      <c r="AD354" s="13">
        <f t="shared" si="57"/>
        <v>0</v>
      </c>
      <c r="AF354" s="10"/>
      <c r="AG354" s="17">
        <f t="shared" si="58"/>
        <v>10000</v>
      </c>
      <c r="AI354" s="52"/>
      <c r="AJ354" s="52"/>
      <c r="AK354" s="52"/>
      <c r="AL354" s="52"/>
      <c r="AM354" s="15">
        <f t="shared" si="56"/>
        <v>0</v>
      </c>
      <c r="AO354" s="55">
        <f t="shared" si="59"/>
        <v>197969.6</v>
      </c>
    </row>
    <row r="355" spans="1:41" x14ac:dyDescent="0.3">
      <c r="A355" s="61">
        <v>41165</v>
      </c>
      <c r="B355" s="63" t="s">
        <v>41</v>
      </c>
      <c r="C355" s="63" t="str">
        <f t="shared" si="50"/>
        <v>9_1</v>
      </c>
      <c r="D355" s="64">
        <f t="shared" si="51"/>
        <v>9</v>
      </c>
      <c r="E355" s="52"/>
      <c r="F355" s="52"/>
      <c r="G355" s="52"/>
      <c r="H355" s="52"/>
      <c r="I355" s="52"/>
      <c r="J355" s="11">
        <f t="shared" si="52"/>
        <v>0</v>
      </c>
      <c r="K355" s="5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11">
        <f t="shared" si="53"/>
        <v>0</v>
      </c>
      <c r="X355" s="13">
        <f t="shared" si="54"/>
        <v>0</v>
      </c>
      <c r="Z355" s="52"/>
      <c r="AA355" s="52"/>
      <c r="AC355" s="13">
        <f t="shared" si="55"/>
        <v>0</v>
      </c>
      <c r="AD355" s="13">
        <f t="shared" si="57"/>
        <v>0</v>
      </c>
      <c r="AF355" s="10"/>
      <c r="AG355" s="17">
        <f t="shared" si="58"/>
        <v>10000</v>
      </c>
      <c r="AI355" s="52"/>
      <c r="AJ355" s="52"/>
      <c r="AK355" s="52"/>
      <c r="AL355" s="52"/>
      <c r="AM355" s="15">
        <f t="shared" si="56"/>
        <v>0</v>
      </c>
      <c r="AO355" s="55">
        <f t="shared" si="59"/>
        <v>197969.6</v>
      </c>
    </row>
    <row r="356" spans="1:41" x14ac:dyDescent="0.3">
      <c r="A356" s="61">
        <v>41166</v>
      </c>
      <c r="B356" s="63" t="s">
        <v>42</v>
      </c>
      <c r="C356" s="63" t="str">
        <f t="shared" si="50"/>
        <v>9_1</v>
      </c>
      <c r="D356" s="64">
        <f t="shared" si="51"/>
        <v>9</v>
      </c>
      <c r="E356" s="52"/>
      <c r="F356" s="52"/>
      <c r="G356" s="52"/>
      <c r="H356" s="52"/>
      <c r="I356" s="52"/>
      <c r="J356" s="11">
        <f t="shared" si="52"/>
        <v>0</v>
      </c>
      <c r="K356" s="5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11">
        <f t="shared" si="53"/>
        <v>0</v>
      </c>
      <c r="X356" s="13">
        <f t="shared" si="54"/>
        <v>0</v>
      </c>
      <c r="Z356" s="52"/>
      <c r="AA356" s="52"/>
      <c r="AC356" s="13">
        <f t="shared" si="55"/>
        <v>0</v>
      </c>
      <c r="AD356" s="13">
        <f t="shared" si="57"/>
        <v>0</v>
      </c>
      <c r="AF356" s="10"/>
      <c r="AG356" s="17">
        <f t="shared" si="58"/>
        <v>10000</v>
      </c>
      <c r="AI356" s="52"/>
      <c r="AJ356" s="52"/>
      <c r="AK356" s="52"/>
      <c r="AL356" s="52"/>
      <c r="AM356" s="15">
        <f t="shared" si="56"/>
        <v>0</v>
      </c>
      <c r="AO356" s="55">
        <f t="shared" si="59"/>
        <v>197969.6</v>
      </c>
    </row>
    <row r="357" spans="1:41" x14ac:dyDescent="0.3">
      <c r="A357" s="61">
        <v>41167</v>
      </c>
      <c r="B357" s="62" t="s">
        <v>36</v>
      </c>
      <c r="C357" s="63" t="str">
        <f t="shared" si="50"/>
        <v>9_1</v>
      </c>
      <c r="D357" s="64">
        <f t="shared" si="51"/>
        <v>9</v>
      </c>
      <c r="E357" s="52"/>
      <c r="F357" s="52"/>
      <c r="G357" s="52"/>
      <c r="H357" s="52"/>
      <c r="I357" s="52"/>
      <c r="J357" s="11">
        <f t="shared" si="52"/>
        <v>0</v>
      </c>
      <c r="K357" s="5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11">
        <f t="shared" si="53"/>
        <v>0</v>
      </c>
      <c r="X357" s="13">
        <f t="shared" si="54"/>
        <v>0</v>
      </c>
      <c r="Z357" s="52"/>
      <c r="AA357" s="52"/>
      <c r="AC357" s="13">
        <f t="shared" si="55"/>
        <v>0</v>
      </c>
      <c r="AD357" s="13">
        <f t="shared" si="57"/>
        <v>0</v>
      </c>
      <c r="AF357" s="10"/>
      <c r="AG357" s="17">
        <f t="shared" si="58"/>
        <v>10000</v>
      </c>
      <c r="AI357" s="52"/>
      <c r="AJ357" s="52"/>
      <c r="AK357" s="52"/>
      <c r="AL357" s="52"/>
      <c r="AM357" s="15">
        <f t="shared" si="56"/>
        <v>0</v>
      </c>
      <c r="AO357" s="55">
        <f t="shared" si="59"/>
        <v>197969.6</v>
      </c>
    </row>
    <row r="358" spans="1:41" x14ac:dyDescent="0.3">
      <c r="A358" s="61">
        <v>41168</v>
      </c>
      <c r="B358" s="62" t="s">
        <v>37</v>
      </c>
      <c r="C358" s="63" t="str">
        <f t="shared" si="50"/>
        <v>9_2</v>
      </c>
      <c r="D358" s="64">
        <f t="shared" si="51"/>
        <v>9</v>
      </c>
      <c r="E358" s="52"/>
      <c r="F358" s="52"/>
      <c r="G358" s="52"/>
      <c r="H358" s="52"/>
      <c r="I358" s="52"/>
      <c r="J358" s="11">
        <f t="shared" si="52"/>
        <v>0</v>
      </c>
      <c r="K358" s="5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11">
        <f t="shared" si="53"/>
        <v>0</v>
      </c>
      <c r="X358" s="13">
        <f t="shared" si="54"/>
        <v>0</v>
      </c>
      <c r="Z358" s="52"/>
      <c r="AA358" s="52"/>
      <c r="AC358" s="13">
        <f t="shared" si="55"/>
        <v>0</v>
      </c>
      <c r="AD358" s="13">
        <f t="shared" si="57"/>
        <v>0</v>
      </c>
      <c r="AF358" s="10"/>
      <c r="AG358" s="17">
        <f t="shared" si="58"/>
        <v>10000</v>
      </c>
      <c r="AI358" s="52"/>
      <c r="AJ358" s="52"/>
      <c r="AK358" s="52"/>
      <c r="AL358" s="52"/>
      <c r="AM358" s="15">
        <f t="shared" si="56"/>
        <v>0</v>
      </c>
      <c r="AO358" s="55">
        <f t="shared" si="59"/>
        <v>197969.6</v>
      </c>
    </row>
    <row r="359" spans="1:41" x14ac:dyDescent="0.3">
      <c r="A359" s="61">
        <v>41169</v>
      </c>
      <c r="B359" s="63" t="s">
        <v>38</v>
      </c>
      <c r="C359" s="63" t="str">
        <f t="shared" si="50"/>
        <v>9_2</v>
      </c>
      <c r="D359" s="64">
        <f t="shared" si="51"/>
        <v>9</v>
      </c>
      <c r="E359" s="52"/>
      <c r="F359" s="52"/>
      <c r="G359" s="52"/>
      <c r="H359" s="52"/>
      <c r="I359" s="52"/>
      <c r="J359" s="11">
        <f t="shared" si="52"/>
        <v>0</v>
      </c>
      <c r="K359" s="5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11">
        <f t="shared" si="53"/>
        <v>0</v>
      </c>
      <c r="X359" s="13">
        <f t="shared" si="54"/>
        <v>0</v>
      </c>
      <c r="Z359" s="52"/>
      <c r="AA359" s="52"/>
      <c r="AC359" s="13">
        <f t="shared" si="55"/>
        <v>0</v>
      </c>
      <c r="AD359" s="13">
        <f t="shared" si="57"/>
        <v>0</v>
      </c>
      <c r="AF359" s="10"/>
      <c r="AG359" s="17">
        <f t="shared" si="58"/>
        <v>10000</v>
      </c>
      <c r="AI359" s="52"/>
      <c r="AJ359" s="52"/>
      <c r="AK359" s="52"/>
      <c r="AL359" s="52"/>
      <c r="AM359" s="15">
        <f t="shared" si="56"/>
        <v>0</v>
      </c>
      <c r="AO359" s="55">
        <f t="shared" si="59"/>
        <v>197969.6</v>
      </c>
    </row>
    <row r="360" spans="1:41" x14ac:dyDescent="0.3">
      <c r="A360" s="61">
        <v>41170</v>
      </c>
      <c r="B360" s="63" t="s">
        <v>39</v>
      </c>
      <c r="C360" s="63" t="str">
        <f t="shared" si="50"/>
        <v>9_2</v>
      </c>
      <c r="D360" s="64">
        <f t="shared" si="51"/>
        <v>9</v>
      </c>
      <c r="E360" s="52"/>
      <c r="F360" s="52"/>
      <c r="G360" s="52"/>
      <c r="H360" s="52"/>
      <c r="I360" s="52"/>
      <c r="J360" s="11">
        <f t="shared" si="52"/>
        <v>0</v>
      </c>
      <c r="K360" s="5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11">
        <f t="shared" si="53"/>
        <v>0</v>
      </c>
      <c r="X360" s="13">
        <f t="shared" si="54"/>
        <v>0</v>
      </c>
      <c r="Z360" s="52"/>
      <c r="AA360" s="52"/>
      <c r="AC360" s="13">
        <f t="shared" si="55"/>
        <v>0</v>
      </c>
      <c r="AD360" s="13">
        <f t="shared" si="57"/>
        <v>0</v>
      </c>
      <c r="AF360" s="10"/>
      <c r="AG360" s="17">
        <f t="shared" si="58"/>
        <v>10000</v>
      </c>
      <c r="AI360" s="52"/>
      <c r="AJ360" s="52"/>
      <c r="AK360" s="52"/>
      <c r="AL360" s="52"/>
      <c r="AM360" s="15">
        <f t="shared" si="56"/>
        <v>0</v>
      </c>
      <c r="AO360" s="55">
        <f t="shared" si="59"/>
        <v>197969.6</v>
      </c>
    </row>
    <row r="361" spans="1:41" x14ac:dyDescent="0.3">
      <c r="A361" s="61">
        <v>41171</v>
      </c>
      <c r="B361" s="63" t="s">
        <v>40</v>
      </c>
      <c r="C361" s="63" t="str">
        <f t="shared" si="50"/>
        <v>9_2</v>
      </c>
      <c r="D361" s="64">
        <f t="shared" si="51"/>
        <v>9</v>
      </c>
      <c r="E361" s="52"/>
      <c r="F361" s="52"/>
      <c r="G361" s="52"/>
      <c r="H361" s="52"/>
      <c r="I361" s="52"/>
      <c r="J361" s="11">
        <f t="shared" si="52"/>
        <v>0</v>
      </c>
      <c r="K361" s="5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11">
        <f t="shared" si="53"/>
        <v>0</v>
      </c>
      <c r="X361" s="13">
        <f t="shared" si="54"/>
        <v>0</v>
      </c>
      <c r="Z361" s="52"/>
      <c r="AA361" s="52"/>
      <c r="AC361" s="13">
        <f t="shared" si="55"/>
        <v>0</v>
      </c>
      <c r="AD361" s="13">
        <f t="shared" si="57"/>
        <v>0</v>
      </c>
      <c r="AF361" s="10"/>
      <c r="AG361" s="17">
        <f t="shared" si="58"/>
        <v>10000</v>
      </c>
      <c r="AI361" s="52"/>
      <c r="AJ361" s="52"/>
      <c r="AK361" s="52"/>
      <c r="AL361" s="52"/>
      <c r="AM361" s="15">
        <f t="shared" si="56"/>
        <v>0</v>
      </c>
      <c r="AO361" s="55">
        <f t="shared" si="59"/>
        <v>197969.6</v>
      </c>
    </row>
    <row r="362" spans="1:41" x14ac:dyDescent="0.3">
      <c r="A362" s="61">
        <v>41172</v>
      </c>
      <c r="B362" s="63" t="s">
        <v>41</v>
      </c>
      <c r="C362" s="63" t="str">
        <f t="shared" si="50"/>
        <v>9_2</v>
      </c>
      <c r="D362" s="64">
        <f t="shared" si="51"/>
        <v>9</v>
      </c>
      <c r="E362" s="52"/>
      <c r="F362" s="52"/>
      <c r="G362" s="52"/>
      <c r="H362" s="52"/>
      <c r="I362" s="52"/>
      <c r="J362" s="11">
        <f t="shared" si="52"/>
        <v>0</v>
      </c>
      <c r="K362" s="5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11">
        <f t="shared" si="53"/>
        <v>0</v>
      </c>
      <c r="X362" s="13">
        <f t="shared" si="54"/>
        <v>0</v>
      </c>
      <c r="Z362" s="52"/>
      <c r="AA362" s="52"/>
      <c r="AC362" s="13">
        <f t="shared" si="55"/>
        <v>0</v>
      </c>
      <c r="AD362" s="13">
        <f t="shared" si="57"/>
        <v>0</v>
      </c>
      <c r="AF362" s="10"/>
      <c r="AG362" s="17">
        <f t="shared" si="58"/>
        <v>10000</v>
      </c>
      <c r="AI362" s="52"/>
      <c r="AJ362" s="52"/>
      <c r="AK362" s="52"/>
      <c r="AL362" s="52"/>
      <c r="AM362" s="15">
        <f t="shared" si="56"/>
        <v>0</v>
      </c>
      <c r="AO362" s="55">
        <f t="shared" si="59"/>
        <v>197969.6</v>
      </c>
    </row>
    <row r="363" spans="1:41" x14ac:dyDescent="0.3">
      <c r="A363" s="61">
        <v>41173</v>
      </c>
      <c r="B363" s="63" t="s">
        <v>42</v>
      </c>
      <c r="C363" s="63" t="str">
        <f t="shared" si="50"/>
        <v>9_2</v>
      </c>
      <c r="D363" s="64">
        <f t="shared" si="51"/>
        <v>9</v>
      </c>
      <c r="E363" s="52"/>
      <c r="F363" s="52"/>
      <c r="G363" s="52"/>
      <c r="H363" s="52"/>
      <c r="I363" s="52"/>
      <c r="J363" s="11">
        <f t="shared" si="52"/>
        <v>0</v>
      </c>
      <c r="K363" s="5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11">
        <f t="shared" si="53"/>
        <v>0</v>
      </c>
      <c r="X363" s="13">
        <f t="shared" si="54"/>
        <v>0</v>
      </c>
      <c r="Z363" s="52"/>
      <c r="AA363" s="52"/>
      <c r="AC363" s="13">
        <f t="shared" si="55"/>
        <v>0</v>
      </c>
      <c r="AD363" s="13">
        <f t="shared" si="57"/>
        <v>0</v>
      </c>
      <c r="AF363" s="10"/>
      <c r="AG363" s="17">
        <f t="shared" si="58"/>
        <v>10000</v>
      </c>
      <c r="AI363" s="52"/>
      <c r="AJ363" s="52"/>
      <c r="AK363" s="52"/>
      <c r="AL363" s="52"/>
      <c r="AM363" s="15">
        <f t="shared" si="56"/>
        <v>0</v>
      </c>
      <c r="AO363" s="55">
        <f t="shared" si="59"/>
        <v>197969.6</v>
      </c>
    </row>
    <row r="364" spans="1:41" x14ac:dyDescent="0.3">
      <c r="A364" s="61">
        <v>41174</v>
      </c>
      <c r="B364" s="62" t="s">
        <v>36</v>
      </c>
      <c r="C364" s="63" t="str">
        <f t="shared" si="50"/>
        <v>9_2</v>
      </c>
      <c r="D364" s="64">
        <f t="shared" si="51"/>
        <v>9</v>
      </c>
      <c r="E364" s="52"/>
      <c r="F364" s="52"/>
      <c r="G364" s="52"/>
      <c r="H364" s="52"/>
      <c r="I364" s="52"/>
      <c r="J364" s="11">
        <f t="shared" si="52"/>
        <v>0</v>
      </c>
      <c r="K364" s="5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11">
        <f t="shared" si="53"/>
        <v>0</v>
      </c>
      <c r="X364" s="13">
        <f t="shared" si="54"/>
        <v>0</v>
      </c>
      <c r="Z364" s="52"/>
      <c r="AA364" s="52"/>
      <c r="AC364" s="13">
        <f t="shared" si="55"/>
        <v>0</v>
      </c>
      <c r="AD364" s="13">
        <f t="shared" si="57"/>
        <v>0</v>
      </c>
      <c r="AF364" s="10"/>
      <c r="AG364" s="17">
        <f t="shared" si="58"/>
        <v>10000</v>
      </c>
      <c r="AI364" s="52"/>
      <c r="AJ364" s="52"/>
      <c r="AK364" s="52"/>
      <c r="AL364" s="52"/>
      <c r="AM364" s="15">
        <f t="shared" si="56"/>
        <v>0</v>
      </c>
      <c r="AO364" s="55">
        <f t="shared" si="59"/>
        <v>197969.6</v>
      </c>
    </row>
    <row r="365" spans="1:41" x14ac:dyDescent="0.3">
      <c r="A365" s="61">
        <v>41175</v>
      </c>
      <c r="B365" s="62" t="s">
        <v>37</v>
      </c>
      <c r="C365" s="63" t="str">
        <f t="shared" si="50"/>
        <v>9_2</v>
      </c>
      <c r="D365" s="64">
        <f t="shared" si="51"/>
        <v>9</v>
      </c>
      <c r="E365" s="52"/>
      <c r="F365" s="52"/>
      <c r="G365" s="52"/>
      <c r="H365" s="52"/>
      <c r="I365" s="52"/>
      <c r="J365" s="11">
        <f t="shared" si="52"/>
        <v>0</v>
      </c>
      <c r="K365" s="5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11">
        <f t="shared" si="53"/>
        <v>0</v>
      </c>
      <c r="X365" s="13">
        <f t="shared" si="54"/>
        <v>0</v>
      </c>
      <c r="Z365" s="52"/>
      <c r="AA365" s="52"/>
      <c r="AC365" s="13">
        <f t="shared" si="55"/>
        <v>0</v>
      </c>
      <c r="AD365" s="13">
        <f t="shared" si="57"/>
        <v>0</v>
      </c>
      <c r="AF365" s="10"/>
      <c r="AG365" s="17">
        <f t="shared" si="58"/>
        <v>10000</v>
      </c>
      <c r="AI365" s="52"/>
      <c r="AJ365" s="52"/>
      <c r="AK365" s="52"/>
      <c r="AL365" s="52"/>
      <c r="AM365" s="15">
        <f t="shared" si="56"/>
        <v>0</v>
      </c>
      <c r="AO365" s="55">
        <f t="shared" si="59"/>
        <v>197969.6</v>
      </c>
    </row>
    <row r="366" spans="1:41" x14ac:dyDescent="0.3">
      <c r="A366" s="61">
        <v>41176</v>
      </c>
      <c r="B366" s="63" t="s">
        <v>38</v>
      </c>
      <c r="C366" s="63" t="str">
        <f t="shared" si="50"/>
        <v>9_2</v>
      </c>
      <c r="D366" s="64">
        <f t="shared" si="51"/>
        <v>9</v>
      </c>
      <c r="E366" s="52"/>
      <c r="F366" s="52"/>
      <c r="G366" s="52"/>
      <c r="H366" s="52"/>
      <c r="I366" s="52"/>
      <c r="J366" s="11">
        <f t="shared" si="52"/>
        <v>0</v>
      </c>
      <c r="K366" s="5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11">
        <f t="shared" si="53"/>
        <v>0</v>
      </c>
      <c r="X366" s="13">
        <f t="shared" si="54"/>
        <v>0</v>
      </c>
      <c r="Z366" s="52"/>
      <c r="AA366" s="52"/>
      <c r="AC366" s="13">
        <f t="shared" si="55"/>
        <v>0</v>
      </c>
      <c r="AD366" s="13">
        <f t="shared" si="57"/>
        <v>0</v>
      </c>
      <c r="AF366" s="10"/>
      <c r="AG366" s="17">
        <f t="shared" si="58"/>
        <v>10000</v>
      </c>
      <c r="AI366" s="52"/>
      <c r="AJ366" s="52"/>
      <c r="AK366" s="52"/>
      <c r="AL366" s="52"/>
      <c r="AM366" s="15">
        <f t="shared" si="56"/>
        <v>0</v>
      </c>
      <c r="AO366" s="55">
        <f t="shared" si="59"/>
        <v>197969.6</v>
      </c>
    </row>
    <row r="367" spans="1:41" x14ac:dyDescent="0.3">
      <c r="A367" s="61">
        <v>41177</v>
      </c>
      <c r="B367" s="63" t="s">
        <v>39</v>
      </c>
      <c r="C367" s="63" t="str">
        <f t="shared" si="50"/>
        <v>9_2</v>
      </c>
      <c r="D367" s="64">
        <f t="shared" si="51"/>
        <v>9</v>
      </c>
      <c r="E367" s="52"/>
      <c r="F367" s="52"/>
      <c r="G367" s="52"/>
      <c r="H367" s="52"/>
      <c r="I367" s="52"/>
      <c r="J367" s="11">
        <f t="shared" si="52"/>
        <v>0</v>
      </c>
      <c r="K367" s="5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11">
        <f t="shared" si="53"/>
        <v>0</v>
      </c>
      <c r="X367" s="13">
        <f t="shared" si="54"/>
        <v>0</v>
      </c>
      <c r="Z367" s="52"/>
      <c r="AA367" s="52"/>
      <c r="AC367" s="13">
        <f t="shared" si="55"/>
        <v>0</v>
      </c>
      <c r="AD367" s="13">
        <f t="shared" si="57"/>
        <v>0</v>
      </c>
      <c r="AF367" s="10"/>
      <c r="AG367" s="17">
        <f t="shared" si="58"/>
        <v>10000</v>
      </c>
      <c r="AI367" s="52"/>
      <c r="AJ367" s="52"/>
      <c r="AK367" s="52"/>
      <c r="AL367" s="52"/>
      <c r="AM367" s="15">
        <f t="shared" si="56"/>
        <v>0</v>
      </c>
      <c r="AO367" s="55">
        <f t="shared" si="59"/>
        <v>197969.6</v>
      </c>
    </row>
    <row r="368" spans="1:41" x14ac:dyDescent="0.3">
      <c r="A368" s="61">
        <v>41178</v>
      </c>
      <c r="B368" s="63" t="s">
        <v>40</v>
      </c>
      <c r="C368" s="63" t="str">
        <f t="shared" si="50"/>
        <v>9_2</v>
      </c>
      <c r="D368" s="64">
        <f t="shared" si="51"/>
        <v>9</v>
      </c>
      <c r="E368" s="52"/>
      <c r="F368" s="52"/>
      <c r="G368" s="52"/>
      <c r="H368" s="52"/>
      <c r="I368" s="52"/>
      <c r="J368" s="11">
        <f t="shared" si="52"/>
        <v>0</v>
      </c>
      <c r="K368" s="5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11">
        <f t="shared" si="53"/>
        <v>0</v>
      </c>
      <c r="X368" s="13">
        <f t="shared" si="54"/>
        <v>0</v>
      </c>
      <c r="Z368" s="52"/>
      <c r="AA368" s="52"/>
      <c r="AC368" s="13">
        <f t="shared" si="55"/>
        <v>0</v>
      </c>
      <c r="AD368" s="13">
        <f t="shared" si="57"/>
        <v>0</v>
      </c>
      <c r="AF368" s="10"/>
      <c r="AG368" s="17">
        <f t="shared" si="58"/>
        <v>10000</v>
      </c>
      <c r="AI368" s="52"/>
      <c r="AJ368" s="52"/>
      <c r="AK368" s="52"/>
      <c r="AL368" s="52"/>
      <c r="AM368" s="15">
        <f t="shared" si="56"/>
        <v>0</v>
      </c>
      <c r="AO368" s="55">
        <f t="shared" si="59"/>
        <v>197969.6</v>
      </c>
    </row>
    <row r="369" spans="1:41" x14ac:dyDescent="0.3">
      <c r="A369" s="61">
        <v>41179</v>
      </c>
      <c r="B369" s="63" t="s">
        <v>41</v>
      </c>
      <c r="C369" s="63" t="str">
        <f t="shared" si="50"/>
        <v>9_2</v>
      </c>
      <c r="D369" s="64">
        <f t="shared" si="51"/>
        <v>9</v>
      </c>
      <c r="E369" s="52"/>
      <c r="F369" s="52"/>
      <c r="G369" s="52"/>
      <c r="H369" s="52"/>
      <c r="I369" s="52"/>
      <c r="J369" s="11">
        <f t="shared" si="52"/>
        <v>0</v>
      </c>
      <c r="K369" s="5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11">
        <f t="shared" si="53"/>
        <v>0</v>
      </c>
      <c r="X369" s="13">
        <f t="shared" si="54"/>
        <v>0</v>
      </c>
      <c r="Z369" s="52"/>
      <c r="AA369" s="52"/>
      <c r="AC369" s="13">
        <f t="shared" si="55"/>
        <v>0</v>
      </c>
      <c r="AD369" s="13">
        <f t="shared" si="57"/>
        <v>0</v>
      </c>
      <c r="AF369" s="10"/>
      <c r="AG369" s="17">
        <f t="shared" si="58"/>
        <v>10000</v>
      </c>
      <c r="AI369" s="52"/>
      <c r="AJ369" s="52"/>
      <c r="AK369" s="52"/>
      <c r="AL369" s="52"/>
      <c r="AM369" s="15">
        <f t="shared" si="56"/>
        <v>0</v>
      </c>
      <c r="AO369" s="55">
        <f t="shared" si="59"/>
        <v>197969.6</v>
      </c>
    </row>
    <row r="370" spans="1:41" x14ac:dyDescent="0.3">
      <c r="A370" s="61">
        <v>41180</v>
      </c>
      <c r="B370" s="63" t="s">
        <v>42</v>
      </c>
      <c r="C370" s="63" t="str">
        <f t="shared" si="50"/>
        <v>9_2</v>
      </c>
      <c r="D370" s="64">
        <f t="shared" si="51"/>
        <v>9</v>
      </c>
      <c r="E370" s="52"/>
      <c r="F370" s="52"/>
      <c r="G370" s="52"/>
      <c r="H370" s="52"/>
      <c r="I370" s="52"/>
      <c r="J370" s="11">
        <f t="shared" si="52"/>
        <v>0</v>
      </c>
      <c r="K370" s="5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11">
        <f t="shared" si="53"/>
        <v>0</v>
      </c>
      <c r="X370" s="13">
        <f t="shared" si="54"/>
        <v>0</v>
      </c>
      <c r="Z370" s="52"/>
      <c r="AA370" s="52"/>
      <c r="AC370" s="13">
        <f t="shared" si="55"/>
        <v>0</v>
      </c>
      <c r="AD370" s="13">
        <f t="shared" si="57"/>
        <v>0</v>
      </c>
      <c r="AF370" s="10"/>
      <c r="AG370" s="17">
        <f t="shared" si="58"/>
        <v>10000</v>
      </c>
      <c r="AI370" s="52"/>
      <c r="AJ370" s="52"/>
      <c r="AK370" s="52"/>
      <c r="AL370" s="52"/>
      <c r="AM370" s="15">
        <f t="shared" si="56"/>
        <v>0</v>
      </c>
      <c r="AO370" s="55">
        <f t="shared" si="59"/>
        <v>197969.6</v>
      </c>
    </row>
    <row r="371" spans="1:41" x14ac:dyDescent="0.3">
      <c r="A371" s="61">
        <v>41181</v>
      </c>
      <c r="B371" s="62" t="s">
        <v>36</v>
      </c>
      <c r="C371" s="63" t="str">
        <f t="shared" si="50"/>
        <v>9_2</v>
      </c>
      <c r="D371" s="64">
        <f t="shared" si="51"/>
        <v>9</v>
      </c>
      <c r="E371" s="52"/>
      <c r="F371" s="52"/>
      <c r="G371" s="52"/>
      <c r="H371" s="52"/>
      <c r="I371" s="52"/>
      <c r="J371" s="11">
        <f t="shared" si="52"/>
        <v>0</v>
      </c>
      <c r="K371" s="5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11">
        <f t="shared" si="53"/>
        <v>0</v>
      </c>
      <c r="X371" s="13">
        <f t="shared" si="54"/>
        <v>0</v>
      </c>
      <c r="Z371" s="52"/>
      <c r="AA371" s="52"/>
      <c r="AC371" s="13">
        <f t="shared" si="55"/>
        <v>0</v>
      </c>
      <c r="AD371" s="13">
        <f t="shared" si="57"/>
        <v>0</v>
      </c>
      <c r="AF371" s="10"/>
      <c r="AG371" s="17">
        <f t="shared" si="58"/>
        <v>10000</v>
      </c>
      <c r="AI371" s="52"/>
      <c r="AJ371" s="52"/>
      <c r="AK371" s="52"/>
      <c r="AL371" s="52"/>
      <c r="AM371" s="15">
        <f t="shared" si="56"/>
        <v>0</v>
      </c>
      <c r="AO371" s="55">
        <f t="shared" si="59"/>
        <v>197969.6</v>
      </c>
    </row>
    <row r="372" spans="1:41" x14ac:dyDescent="0.3">
      <c r="A372" s="61">
        <v>41182</v>
      </c>
      <c r="B372" s="62" t="s">
        <v>37</v>
      </c>
      <c r="C372" s="63" t="str">
        <f t="shared" si="50"/>
        <v>9_2</v>
      </c>
      <c r="D372" s="64">
        <f t="shared" si="51"/>
        <v>9</v>
      </c>
      <c r="E372" s="52"/>
      <c r="F372" s="52"/>
      <c r="G372" s="52"/>
      <c r="H372" s="52"/>
      <c r="I372" s="52"/>
      <c r="J372" s="11">
        <f t="shared" si="52"/>
        <v>0</v>
      </c>
      <c r="K372" s="5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11">
        <f t="shared" si="53"/>
        <v>0</v>
      </c>
      <c r="X372" s="13">
        <f t="shared" si="54"/>
        <v>0</v>
      </c>
      <c r="Z372" s="52"/>
      <c r="AA372" s="52"/>
      <c r="AC372" s="13">
        <f t="shared" si="55"/>
        <v>0</v>
      </c>
      <c r="AD372" s="13">
        <f t="shared" si="57"/>
        <v>0</v>
      </c>
      <c r="AF372" s="10"/>
      <c r="AG372" s="17">
        <f t="shared" si="58"/>
        <v>10000</v>
      </c>
      <c r="AI372" s="52"/>
      <c r="AJ372" s="52"/>
      <c r="AK372" s="52"/>
      <c r="AL372" s="52"/>
      <c r="AM372" s="15">
        <f t="shared" si="56"/>
        <v>0</v>
      </c>
      <c r="AO372" s="55">
        <f t="shared" si="59"/>
        <v>197969.6</v>
      </c>
    </row>
    <row r="374" spans="1:41" s="58" customFormat="1" ht="15.6" x14ac:dyDescent="0.3">
      <c r="A374" s="65" t="s">
        <v>45</v>
      </c>
      <c r="B374" s="65"/>
      <c r="C374" s="65"/>
      <c r="D374" s="66"/>
      <c r="E374" s="56">
        <f t="shared" ref="E374:V374" si="60">SUBTOTAL(9,E7:E372)</f>
        <v>0</v>
      </c>
      <c r="F374" s="56">
        <f t="shared" si="60"/>
        <v>0</v>
      </c>
      <c r="G374" s="56">
        <f t="shared" si="60"/>
        <v>0</v>
      </c>
      <c r="H374" s="56">
        <f t="shared" si="60"/>
        <v>0</v>
      </c>
      <c r="I374" s="56">
        <f t="shared" si="60"/>
        <v>0</v>
      </c>
      <c r="J374" s="56">
        <f t="shared" si="60"/>
        <v>0</v>
      </c>
      <c r="K374" s="57">
        <f t="shared" si="60"/>
        <v>0</v>
      </c>
      <c r="L374" s="56">
        <f t="shared" si="60"/>
        <v>0</v>
      </c>
      <c r="M374" s="56">
        <f t="shared" si="60"/>
        <v>0</v>
      </c>
      <c r="N374" s="56">
        <f t="shared" si="60"/>
        <v>0</v>
      </c>
      <c r="O374" s="56">
        <f t="shared" si="60"/>
        <v>0</v>
      </c>
      <c r="P374" s="56">
        <f t="shared" si="60"/>
        <v>0</v>
      </c>
      <c r="Q374" s="56">
        <f t="shared" si="60"/>
        <v>0</v>
      </c>
      <c r="R374" s="56">
        <f t="shared" si="60"/>
        <v>0</v>
      </c>
      <c r="S374" s="56">
        <f t="shared" si="60"/>
        <v>0</v>
      </c>
      <c r="T374" s="56">
        <f t="shared" si="60"/>
        <v>0</v>
      </c>
      <c r="U374" s="56">
        <f t="shared" si="60"/>
        <v>0</v>
      </c>
      <c r="V374" s="56">
        <f t="shared" si="60"/>
        <v>0</v>
      </c>
      <c r="X374" s="56">
        <f>SUBTOTAL(9,X7:X372)</f>
        <v>0</v>
      </c>
      <c r="Z374" s="56">
        <f>SUBTOTAL(9,Z7:Z372)</f>
        <v>0</v>
      </c>
      <c r="AA374" s="56">
        <f>SUBTOTAL(9,AA7:AA372)</f>
        <v>0</v>
      </c>
      <c r="AC374" s="56">
        <f>SUBTOTAL(9,AC7:AC372)</f>
        <v>0</v>
      </c>
      <c r="AD374" s="56"/>
      <c r="AF374" s="56"/>
      <c r="AG374" s="56"/>
      <c r="AI374" s="56">
        <f>SUBTOTAL(9,AI7:AI372)</f>
        <v>108936.6</v>
      </c>
      <c r="AJ374" s="56">
        <f>SUBTOTAL(9,AJ7:AJ372)</f>
        <v>0</v>
      </c>
      <c r="AK374" s="56">
        <f>SUBTOTAL(9,AK7:AK372)</f>
        <v>0</v>
      </c>
      <c r="AL374" s="56">
        <f>SUBTOTAL(9,AL7:AL372)</f>
        <v>0</v>
      </c>
      <c r="AM374" s="56">
        <f>SUBTOTAL(9,AM7:AM372)</f>
        <v>108936.6</v>
      </c>
      <c r="AO374" s="56"/>
    </row>
  </sheetData>
  <sheetProtection sheet="1"/>
  <autoFilter ref="D6:D372"/>
  <mergeCells count="5">
    <mergeCell ref="A6:B6"/>
    <mergeCell ref="E5:J5"/>
    <mergeCell ref="L5:V5"/>
    <mergeCell ref="Z5:AA5"/>
    <mergeCell ref="AI5:AM5"/>
  </mergeCells>
  <conditionalFormatting sqref="AG7:AG372">
    <cfRule type="cellIs" dxfId="3" priority="2" stopIfTrue="1" operator="lessThan">
      <formula>0</formula>
    </cfRule>
  </conditionalFormatting>
  <conditionalFormatting sqref="AO8:AO372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Y46"/>
  <sheetViews>
    <sheetView showGridLines="0" zoomScale="85" zoomScaleNormal="85" workbookViewId="0">
      <selection activeCell="C37" sqref="C37"/>
    </sheetView>
  </sheetViews>
  <sheetFormatPr defaultColWidth="9.109375" defaultRowHeight="14.4" x14ac:dyDescent="0.3"/>
  <cols>
    <col min="1" max="1" width="37.33203125" style="25" customWidth="1"/>
    <col min="2" max="2" width="9.109375" style="25"/>
    <col min="3" max="3" width="10.5546875" style="25" bestFit="1" customWidth="1"/>
    <col min="4" max="16384" width="9.109375" style="25"/>
  </cols>
  <sheetData>
    <row r="2" spans="1:25" ht="28.8" x14ac:dyDescent="0.55000000000000004">
      <c r="A2" s="24" t="s">
        <v>76</v>
      </c>
    </row>
    <row r="6" spans="1:25" s="27" customFormat="1" ht="15.6" x14ac:dyDescent="0.3">
      <c r="A6" s="26"/>
      <c r="B6" s="72" t="s">
        <v>4</v>
      </c>
      <c r="C6" s="72"/>
      <c r="D6" s="72" t="s">
        <v>5</v>
      </c>
      <c r="E6" s="72"/>
      <c r="F6" s="72" t="s">
        <v>6</v>
      </c>
      <c r="G6" s="72"/>
      <c r="H6" s="72" t="s">
        <v>67</v>
      </c>
      <c r="I6" s="72"/>
      <c r="J6" s="72" t="s">
        <v>68</v>
      </c>
      <c r="K6" s="72"/>
      <c r="L6" s="72" t="s">
        <v>69</v>
      </c>
      <c r="M6" s="72"/>
      <c r="N6" s="72" t="s">
        <v>70</v>
      </c>
      <c r="O6" s="72"/>
      <c r="P6" s="72" t="s">
        <v>71</v>
      </c>
      <c r="Q6" s="72"/>
      <c r="R6" s="72" t="s">
        <v>72</v>
      </c>
      <c r="S6" s="72"/>
      <c r="T6" s="72" t="s">
        <v>73</v>
      </c>
      <c r="U6" s="72"/>
      <c r="V6" s="72" t="s">
        <v>2</v>
      </c>
      <c r="W6" s="72"/>
      <c r="X6" s="72" t="s">
        <v>3</v>
      </c>
      <c r="Y6" s="72"/>
    </row>
    <row r="7" spans="1:25" x14ac:dyDescent="0.3">
      <c r="A7" s="28"/>
      <c r="B7" s="29" t="s">
        <v>74</v>
      </c>
      <c r="C7" s="29" t="s">
        <v>75</v>
      </c>
      <c r="D7" s="29" t="s">
        <v>74</v>
      </c>
      <c r="E7" s="29" t="s">
        <v>75</v>
      </c>
      <c r="F7" s="29" t="s">
        <v>74</v>
      </c>
      <c r="G7" s="29" t="s">
        <v>75</v>
      </c>
      <c r="H7" s="29" t="s">
        <v>74</v>
      </c>
      <c r="I7" s="29" t="s">
        <v>75</v>
      </c>
      <c r="J7" s="29" t="s">
        <v>74</v>
      </c>
      <c r="K7" s="29" t="s">
        <v>75</v>
      </c>
      <c r="L7" s="29" t="s">
        <v>74</v>
      </c>
      <c r="M7" s="29" t="s">
        <v>75</v>
      </c>
      <c r="N7" s="29" t="s">
        <v>74</v>
      </c>
      <c r="O7" s="29" t="s">
        <v>75</v>
      </c>
      <c r="P7" s="29" t="s">
        <v>74</v>
      </c>
      <c r="Q7" s="29" t="s">
        <v>75</v>
      </c>
      <c r="R7" s="29" t="s">
        <v>74</v>
      </c>
      <c r="S7" s="29" t="s">
        <v>75</v>
      </c>
      <c r="T7" s="29" t="s">
        <v>74</v>
      </c>
      <c r="U7" s="29" t="s">
        <v>75</v>
      </c>
      <c r="V7" s="29" t="s">
        <v>74</v>
      </c>
      <c r="W7" s="29" t="s">
        <v>75</v>
      </c>
      <c r="X7" s="29" t="s">
        <v>74</v>
      </c>
      <c r="Y7" s="29" t="s">
        <v>75</v>
      </c>
    </row>
    <row r="8" spans="1:25" s="32" customFormat="1" hidden="1" x14ac:dyDescent="0.3">
      <c r="A8" s="30"/>
      <c r="B8" s="31" t="s">
        <v>81</v>
      </c>
      <c r="C8" s="31" t="s">
        <v>82</v>
      </c>
      <c r="D8" s="31" t="s">
        <v>83</v>
      </c>
      <c r="E8" s="31" t="s">
        <v>84</v>
      </c>
      <c r="F8" s="31" t="s">
        <v>85</v>
      </c>
      <c r="G8" s="31" t="s">
        <v>100</v>
      </c>
      <c r="H8" s="31" t="s">
        <v>86</v>
      </c>
      <c r="I8" s="31" t="s">
        <v>87</v>
      </c>
      <c r="J8" s="31" t="s">
        <v>88</v>
      </c>
      <c r="K8" s="31" t="s">
        <v>89</v>
      </c>
      <c r="L8" s="31" t="s">
        <v>90</v>
      </c>
      <c r="M8" s="31" t="s">
        <v>91</v>
      </c>
      <c r="N8" s="31" t="s">
        <v>92</v>
      </c>
      <c r="O8" s="31" t="s">
        <v>93</v>
      </c>
      <c r="P8" s="31" t="s">
        <v>94</v>
      </c>
      <c r="Q8" s="31" t="s">
        <v>95</v>
      </c>
      <c r="R8" s="31" t="s">
        <v>96</v>
      </c>
      <c r="S8" s="31" t="s">
        <v>97</v>
      </c>
      <c r="T8" s="31" t="s">
        <v>98</v>
      </c>
      <c r="U8" s="31" t="s">
        <v>99</v>
      </c>
      <c r="V8" s="31" t="s">
        <v>77</v>
      </c>
      <c r="W8" s="31" t="s">
        <v>78</v>
      </c>
      <c r="X8" s="31" t="s">
        <v>79</v>
      </c>
      <c r="Y8" s="31" t="s">
        <v>80</v>
      </c>
    </row>
    <row r="9" spans="1:25" s="35" customFormat="1" x14ac:dyDescent="0.3">
      <c r="A9" s="33" t="s">
        <v>20</v>
      </c>
      <c r="B9" s="34">
        <f>SUMIF('PIANO GIORNALIERO'!$C$7:$C$372,'PIANO QUINDICINALE'!B$8,'PIANO GIORNALIERO'!$E$7:$E$372)</f>
        <v>0</v>
      </c>
      <c r="C9" s="34">
        <f>SUMIF('PIANO GIORNALIERO'!$C$7:$C$372,'PIANO QUINDICINALE'!C$8,'PIANO GIORNALIERO'!$E$7:$E$372)</f>
        <v>0</v>
      </c>
      <c r="D9" s="34">
        <f>SUMIF('PIANO GIORNALIERO'!$C$7:$C$372,'PIANO QUINDICINALE'!D$8,'PIANO GIORNALIERO'!$E$7:$E$372)</f>
        <v>0</v>
      </c>
      <c r="E9" s="34">
        <f>SUMIF('PIANO GIORNALIERO'!$C$7:$C$372,'PIANO QUINDICINALE'!E$8,'PIANO GIORNALIERO'!$E$7:$E$372)</f>
        <v>0</v>
      </c>
      <c r="F9" s="34">
        <f>SUMIF('PIANO GIORNALIERO'!$C$7:$C$372,'PIANO QUINDICINALE'!F$8,'PIANO GIORNALIERO'!$E$7:$E$372)</f>
        <v>0</v>
      </c>
      <c r="G9" s="34">
        <f>SUMIF('PIANO GIORNALIERO'!$C$7:$C$372,'PIANO QUINDICINALE'!G$8,'PIANO GIORNALIERO'!$E$7:$E$372)</f>
        <v>0</v>
      </c>
      <c r="H9" s="34">
        <f>SUMIF('PIANO GIORNALIERO'!$C$7:$C$372,'PIANO QUINDICINALE'!H$8,'PIANO GIORNALIERO'!$E$7:$E$372)</f>
        <v>0</v>
      </c>
      <c r="I9" s="34">
        <f>SUMIF('PIANO GIORNALIERO'!$C$7:$C$372,'PIANO QUINDICINALE'!I$8,'PIANO GIORNALIERO'!$E$7:$E$372)</f>
        <v>0</v>
      </c>
      <c r="J9" s="34">
        <f>SUMIF('PIANO GIORNALIERO'!$C$7:$C$372,'PIANO QUINDICINALE'!J$8,'PIANO GIORNALIERO'!$E$7:$E$372)</f>
        <v>0</v>
      </c>
      <c r="K9" s="34">
        <f>SUMIF('PIANO GIORNALIERO'!$C$7:$C$372,'PIANO QUINDICINALE'!K$8,'PIANO GIORNALIERO'!$E$7:$E$372)</f>
        <v>0</v>
      </c>
      <c r="L9" s="34">
        <f>SUMIF('PIANO GIORNALIERO'!$C$7:$C$372,'PIANO QUINDICINALE'!L$8,'PIANO GIORNALIERO'!$E$7:$E$372)</f>
        <v>0</v>
      </c>
      <c r="M9" s="34">
        <f>SUMIF('PIANO GIORNALIERO'!$C$7:$C$372,'PIANO QUINDICINALE'!M$8,'PIANO GIORNALIERO'!$E$7:$E$372)</f>
        <v>0</v>
      </c>
      <c r="N9" s="34">
        <f>SUMIF('PIANO GIORNALIERO'!$C$7:$C$372,'PIANO QUINDICINALE'!N$8,'PIANO GIORNALIERO'!$E$7:$E$372)</f>
        <v>0</v>
      </c>
      <c r="O9" s="34">
        <f>SUMIF('PIANO GIORNALIERO'!$C$7:$C$372,'PIANO QUINDICINALE'!O$8,'PIANO GIORNALIERO'!$E$7:$E$372)</f>
        <v>0</v>
      </c>
      <c r="P9" s="34">
        <f>SUMIF('PIANO GIORNALIERO'!$C$7:$C$372,'PIANO QUINDICINALE'!P$8,'PIANO GIORNALIERO'!$E$7:$E$372)</f>
        <v>0</v>
      </c>
      <c r="Q9" s="34">
        <f>SUMIF('PIANO GIORNALIERO'!$C$7:$C$372,'PIANO QUINDICINALE'!Q$8,'PIANO GIORNALIERO'!$E$7:$E$372)</f>
        <v>0</v>
      </c>
      <c r="R9" s="34">
        <f>SUMIF('PIANO GIORNALIERO'!$C$7:$C$372,'PIANO QUINDICINALE'!R$8,'PIANO GIORNALIERO'!$E$7:$E$372)</f>
        <v>0</v>
      </c>
      <c r="S9" s="34">
        <f>SUMIF('PIANO GIORNALIERO'!$C$7:$C$372,'PIANO QUINDICINALE'!S$8,'PIANO GIORNALIERO'!$E$7:$E$372)</f>
        <v>0</v>
      </c>
      <c r="T9" s="34">
        <f>SUMIF('PIANO GIORNALIERO'!$C$7:$C$372,'PIANO QUINDICINALE'!T$8,'PIANO GIORNALIERO'!$E$7:$E$372)</f>
        <v>0</v>
      </c>
      <c r="U9" s="34">
        <f>SUMIF('PIANO GIORNALIERO'!$C$7:$C$372,'PIANO QUINDICINALE'!U$8,'PIANO GIORNALIERO'!$E$7:$E$372)</f>
        <v>0</v>
      </c>
      <c r="V9" s="34">
        <f>SUMIF('PIANO GIORNALIERO'!$C$7:$C$372,'PIANO QUINDICINALE'!V$8,'PIANO GIORNALIERO'!$E$7:$E$372)</f>
        <v>0</v>
      </c>
      <c r="W9" s="34">
        <f>SUMIF('PIANO GIORNALIERO'!$C$7:$C$372,'PIANO QUINDICINALE'!W$8,'PIANO GIORNALIERO'!$E$7:$E$372)</f>
        <v>0</v>
      </c>
      <c r="X9" s="34">
        <f>SUMIF('PIANO GIORNALIERO'!$C$7:$C$372,'PIANO QUINDICINALE'!X$8,'PIANO GIORNALIERO'!$E$7:$E$372)</f>
        <v>0</v>
      </c>
      <c r="Y9" s="34">
        <f>SUMIF('PIANO GIORNALIERO'!$C$7:$C$372,'PIANO QUINDICINALE'!Y$8,'PIANO GIORNALIERO'!$E$7:$E$372)</f>
        <v>0</v>
      </c>
    </row>
    <row r="10" spans="1:25" s="35" customFormat="1" x14ac:dyDescent="0.3">
      <c r="A10" s="33" t="s">
        <v>1</v>
      </c>
      <c r="B10" s="34">
        <f>SUMIF('PIANO GIORNALIERO'!$C$7:$C$372,'PIANO QUINDICINALE'!B$8,'PIANO GIORNALIERO'!$F$7:$F$372)</f>
        <v>0</v>
      </c>
      <c r="C10" s="34">
        <f>SUMIF('PIANO GIORNALIERO'!$C$7:$C$372,'PIANO QUINDICINALE'!C$8,'PIANO GIORNALIERO'!$F$7:$F$372)</f>
        <v>0</v>
      </c>
      <c r="D10" s="34">
        <f>SUMIF('PIANO GIORNALIERO'!$C$7:$C$372,'PIANO QUINDICINALE'!D$8,'PIANO GIORNALIERO'!$F$7:$F$372)</f>
        <v>0</v>
      </c>
      <c r="E10" s="34">
        <f>SUMIF('PIANO GIORNALIERO'!$C$7:$C$372,'PIANO QUINDICINALE'!E$8,'PIANO GIORNALIERO'!$F$7:$F$372)</f>
        <v>0</v>
      </c>
      <c r="F10" s="34">
        <f>SUMIF('PIANO GIORNALIERO'!$C$7:$C$372,'PIANO QUINDICINALE'!F$8,'PIANO GIORNALIERO'!$F$7:$F$372)</f>
        <v>0</v>
      </c>
      <c r="G10" s="34">
        <f>SUMIF('PIANO GIORNALIERO'!$C$7:$C$372,'PIANO QUINDICINALE'!G$8,'PIANO GIORNALIERO'!$F$7:$F$372)</f>
        <v>0</v>
      </c>
      <c r="H10" s="34">
        <f>SUMIF('PIANO GIORNALIERO'!$C$7:$C$372,'PIANO QUINDICINALE'!H$8,'PIANO GIORNALIERO'!$F$7:$F$372)</f>
        <v>0</v>
      </c>
      <c r="I10" s="34">
        <f>SUMIF('PIANO GIORNALIERO'!$C$7:$C$372,'PIANO QUINDICINALE'!I$8,'PIANO GIORNALIERO'!$F$7:$F$372)</f>
        <v>0</v>
      </c>
      <c r="J10" s="34">
        <f>SUMIF('PIANO GIORNALIERO'!$C$7:$C$372,'PIANO QUINDICINALE'!J$8,'PIANO GIORNALIERO'!$F$7:$F$372)</f>
        <v>0</v>
      </c>
      <c r="K10" s="34">
        <f>SUMIF('PIANO GIORNALIERO'!$C$7:$C$372,'PIANO QUINDICINALE'!K$8,'PIANO GIORNALIERO'!$F$7:$F$372)</f>
        <v>0</v>
      </c>
      <c r="L10" s="34">
        <f>SUMIF('PIANO GIORNALIERO'!$C$7:$C$372,'PIANO QUINDICINALE'!L$8,'PIANO GIORNALIERO'!$F$7:$F$372)</f>
        <v>0</v>
      </c>
      <c r="M10" s="34">
        <f>SUMIF('PIANO GIORNALIERO'!$C$7:$C$372,'PIANO QUINDICINALE'!M$8,'PIANO GIORNALIERO'!$F$7:$F$372)</f>
        <v>0</v>
      </c>
      <c r="N10" s="34">
        <f>SUMIF('PIANO GIORNALIERO'!$C$7:$C$372,'PIANO QUINDICINALE'!N$8,'PIANO GIORNALIERO'!$F$7:$F$372)</f>
        <v>0</v>
      </c>
      <c r="O10" s="34">
        <f>SUMIF('PIANO GIORNALIERO'!$C$7:$C$372,'PIANO QUINDICINALE'!O$8,'PIANO GIORNALIERO'!$F$7:$F$372)</f>
        <v>0</v>
      </c>
      <c r="P10" s="34">
        <f>SUMIF('PIANO GIORNALIERO'!$C$7:$C$372,'PIANO QUINDICINALE'!P$8,'PIANO GIORNALIERO'!$F$7:$F$372)</f>
        <v>0</v>
      </c>
      <c r="Q10" s="34">
        <f>SUMIF('PIANO GIORNALIERO'!$C$7:$C$372,'PIANO QUINDICINALE'!Q$8,'PIANO GIORNALIERO'!$F$7:$F$372)</f>
        <v>0</v>
      </c>
      <c r="R10" s="34">
        <f>SUMIF('PIANO GIORNALIERO'!$C$7:$C$372,'PIANO QUINDICINALE'!R$8,'PIANO GIORNALIERO'!$F$7:$F$372)</f>
        <v>0</v>
      </c>
      <c r="S10" s="34">
        <f>SUMIF('PIANO GIORNALIERO'!$C$7:$C$372,'PIANO QUINDICINALE'!S$8,'PIANO GIORNALIERO'!$F$7:$F$372)</f>
        <v>0</v>
      </c>
      <c r="T10" s="34">
        <f>SUMIF('PIANO GIORNALIERO'!$C$7:$C$372,'PIANO QUINDICINALE'!T$8,'PIANO GIORNALIERO'!$F$7:$F$372)</f>
        <v>0</v>
      </c>
      <c r="U10" s="34">
        <f>SUMIF('PIANO GIORNALIERO'!$C$7:$C$372,'PIANO QUINDICINALE'!U$8,'PIANO GIORNALIERO'!$F$7:$F$372)</f>
        <v>0</v>
      </c>
      <c r="V10" s="34">
        <f>SUMIF('PIANO GIORNALIERO'!$C$7:$C$372,'PIANO QUINDICINALE'!V$8,'PIANO GIORNALIERO'!$F$7:$F$372)</f>
        <v>0</v>
      </c>
      <c r="W10" s="34">
        <f>SUMIF('PIANO GIORNALIERO'!$C$7:$C$372,'PIANO QUINDICINALE'!W$8,'PIANO GIORNALIERO'!$F$7:$F$372)</f>
        <v>0</v>
      </c>
      <c r="X10" s="34">
        <f>SUMIF('PIANO GIORNALIERO'!$C$7:$C$372,'PIANO QUINDICINALE'!X$8,'PIANO GIORNALIERO'!$F$7:$F$372)</f>
        <v>0</v>
      </c>
      <c r="Y10" s="34">
        <f>SUMIF('PIANO GIORNALIERO'!$C$7:$C$372,'PIANO QUINDICINALE'!Y$8,'PIANO GIORNALIERO'!$F$7:$F$372)</f>
        <v>0</v>
      </c>
    </row>
    <row r="11" spans="1:25" s="35" customFormat="1" x14ac:dyDescent="0.3">
      <c r="A11" s="33" t="s">
        <v>22</v>
      </c>
      <c r="B11" s="34">
        <f>SUMIF('PIANO GIORNALIERO'!$C$7:$C$372,'PIANO QUINDICINALE'!B$8,'PIANO GIORNALIERO'!$G$7:$G$372)</f>
        <v>0</v>
      </c>
      <c r="C11" s="34">
        <f>SUMIF('PIANO GIORNALIERO'!$C$7:$C$372,'PIANO QUINDICINALE'!C$8,'PIANO GIORNALIERO'!$G$7:$G$372)</f>
        <v>0</v>
      </c>
      <c r="D11" s="34">
        <f>SUMIF('PIANO GIORNALIERO'!$C$7:$C$372,'PIANO QUINDICINALE'!D$8,'PIANO GIORNALIERO'!$G$7:$G$372)</f>
        <v>0</v>
      </c>
      <c r="E11" s="34">
        <f>SUMIF('PIANO GIORNALIERO'!$C$7:$C$372,'PIANO QUINDICINALE'!E$8,'PIANO GIORNALIERO'!$G$7:$G$372)</f>
        <v>0</v>
      </c>
      <c r="F11" s="34">
        <f>SUMIF('PIANO GIORNALIERO'!$C$7:$C$372,'PIANO QUINDICINALE'!F$8,'PIANO GIORNALIERO'!$G$7:$G$372)</f>
        <v>0</v>
      </c>
      <c r="G11" s="34">
        <f>SUMIF('PIANO GIORNALIERO'!$C$7:$C$372,'PIANO QUINDICINALE'!G$8,'PIANO GIORNALIERO'!$G$7:$G$372)</f>
        <v>0</v>
      </c>
      <c r="H11" s="34">
        <f>SUMIF('PIANO GIORNALIERO'!$C$7:$C$372,'PIANO QUINDICINALE'!H$8,'PIANO GIORNALIERO'!$G$7:$G$372)</f>
        <v>0</v>
      </c>
      <c r="I11" s="34">
        <f>SUMIF('PIANO GIORNALIERO'!$C$7:$C$372,'PIANO QUINDICINALE'!I$8,'PIANO GIORNALIERO'!$G$7:$G$372)</f>
        <v>0</v>
      </c>
      <c r="J11" s="34">
        <f>SUMIF('PIANO GIORNALIERO'!$C$7:$C$372,'PIANO QUINDICINALE'!J$8,'PIANO GIORNALIERO'!$G$7:$G$372)</f>
        <v>0</v>
      </c>
      <c r="K11" s="34">
        <f>SUMIF('PIANO GIORNALIERO'!$C$7:$C$372,'PIANO QUINDICINALE'!K$8,'PIANO GIORNALIERO'!$G$7:$G$372)</f>
        <v>0</v>
      </c>
      <c r="L11" s="34">
        <f>SUMIF('PIANO GIORNALIERO'!$C$7:$C$372,'PIANO QUINDICINALE'!L$8,'PIANO GIORNALIERO'!$G$7:$G$372)</f>
        <v>0</v>
      </c>
      <c r="M11" s="34">
        <f>SUMIF('PIANO GIORNALIERO'!$C$7:$C$372,'PIANO QUINDICINALE'!M$8,'PIANO GIORNALIERO'!$G$7:$G$372)</f>
        <v>0</v>
      </c>
      <c r="N11" s="34">
        <f>SUMIF('PIANO GIORNALIERO'!$C$7:$C$372,'PIANO QUINDICINALE'!N$8,'PIANO GIORNALIERO'!$G$7:$G$372)</f>
        <v>0</v>
      </c>
      <c r="O11" s="34">
        <f>SUMIF('PIANO GIORNALIERO'!$C$7:$C$372,'PIANO QUINDICINALE'!O$8,'PIANO GIORNALIERO'!$G$7:$G$372)</f>
        <v>0</v>
      </c>
      <c r="P11" s="34">
        <f>SUMIF('PIANO GIORNALIERO'!$C$7:$C$372,'PIANO QUINDICINALE'!P$8,'PIANO GIORNALIERO'!$G$7:$G$372)</f>
        <v>0</v>
      </c>
      <c r="Q11" s="34">
        <f>SUMIF('PIANO GIORNALIERO'!$C$7:$C$372,'PIANO QUINDICINALE'!Q$8,'PIANO GIORNALIERO'!$G$7:$G$372)</f>
        <v>0</v>
      </c>
      <c r="R11" s="34">
        <f>SUMIF('PIANO GIORNALIERO'!$C$7:$C$372,'PIANO QUINDICINALE'!R$8,'PIANO GIORNALIERO'!$G$7:$G$372)</f>
        <v>0</v>
      </c>
      <c r="S11" s="34">
        <f>SUMIF('PIANO GIORNALIERO'!$C$7:$C$372,'PIANO QUINDICINALE'!S$8,'PIANO GIORNALIERO'!$G$7:$G$372)</f>
        <v>0</v>
      </c>
      <c r="T11" s="34">
        <f>SUMIF('PIANO GIORNALIERO'!$C$7:$C$372,'PIANO QUINDICINALE'!T$8,'PIANO GIORNALIERO'!$G$7:$G$372)</f>
        <v>0</v>
      </c>
      <c r="U11" s="34">
        <f>SUMIF('PIANO GIORNALIERO'!$C$7:$C$372,'PIANO QUINDICINALE'!U$8,'PIANO GIORNALIERO'!$G$7:$G$372)</f>
        <v>0</v>
      </c>
      <c r="V11" s="34">
        <f>SUMIF('PIANO GIORNALIERO'!$C$7:$C$372,'PIANO QUINDICINALE'!V$8,'PIANO GIORNALIERO'!$G$7:$G$372)</f>
        <v>0</v>
      </c>
      <c r="W11" s="34">
        <f>SUMIF('PIANO GIORNALIERO'!$C$7:$C$372,'PIANO QUINDICINALE'!W$8,'PIANO GIORNALIERO'!$G$7:$G$372)</f>
        <v>0</v>
      </c>
      <c r="X11" s="34">
        <f>SUMIF('PIANO GIORNALIERO'!$C$7:$C$372,'PIANO QUINDICINALE'!X$8,'PIANO GIORNALIERO'!$G$7:$G$372)</f>
        <v>0</v>
      </c>
      <c r="Y11" s="34">
        <f>SUMIF('PIANO GIORNALIERO'!$C$7:$C$372,'PIANO QUINDICINALE'!Y$8,'PIANO GIORNALIERO'!$G$7:$G$372)</f>
        <v>0</v>
      </c>
    </row>
    <row r="12" spans="1:25" s="35" customFormat="1" x14ac:dyDescent="0.3">
      <c r="A12" s="33" t="s">
        <v>35</v>
      </c>
      <c r="B12" s="34">
        <f>SUMIF('PIANO GIORNALIERO'!$C$7:$C$372,'PIANO QUINDICINALE'!B$8,'PIANO GIORNALIERO'!$H$7:$H$372)</f>
        <v>0</v>
      </c>
      <c r="C12" s="34">
        <f>SUMIF('PIANO GIORNALIERO'!$C$7:$C$372,'PIANO QUINDICINALE'!C$8,'PIANO GIORNALIERO'!$H$7:$H$372)</f>
        <v>0</v>
      </c>
      <c r="D12" s="34">
        <f>SUMIF('PIANO GIORNALIERO'!$C$7:$C$372,'PIANO QUINDICINALE'!D$8,'PIANO GIORNALIERO'!$H$7:$H$372)</f>
        <v>0</v>
      </c>
      <c r="E12" s="34">
        <f>SUMIF('PIANO GIORNALIERO'!$C$7:$C$372,'PIANO QUINDICINALE'!E$8,'PIANO GIORNALIERO'!$H$7:$H$372)</f>
        <v>0</v>
      </c>
      <c r="F12" s="34">
        <f>SUMIF('PIANO GIORNALIERO'!$C$7:$C$372,'PIANO QUINDICINALE'!F$8,'PIANO GIORNALIERO'!$H$7:$H$372)</f>
        <v>0</v>
      </c>
      <c r="G12" s="34">
        <f>SUMIF('PIANO GIORNALIERO'!$C$7:$C$372,'PIANO QUINDICINALE'!G$8,'PIANO GIORNALIERO'!$H$7:$H$372)</f>
        <v>0</v>
      </c>
      <c r="H12" s="34">
        <f>SUMIF('PIANO GIORNALIERO'!$C$7:$C$372,'PIANO QUINDICINALE'!H$8,'PIANO GIORNALIERO'!$H$7:$H$372)</f>
        <v>0</v>
      </c>
      <c r="I12" s="34">
        <f>SUMIF('PIANO GIORNALIERO'!$C$7:$C$372,'PIANO QUINDICINALE'!I$8,'PIANO GIORNALIERO'!$H$7:$H$372)</f>
        <v>0</v>
      </c>
      <c r="J12" s="34">
        <f>SUMIF('PIANO GIORNALIERO'!$C$7:$C$372,'PIANO QUINDICINALE'!J$8,'PIANO GIORNALIERO'!$H$7:$H$372)</f>
        <v>0</v>
      </c>
      <c r="K12" s="34">
        <f>SUMIF('PIANO GIORNALIERO'!$C$7:$C$372,'PIANO QUINDICINALE'!K$8,'PIANO GIORNALIERO'!$H$7:$H$372)</f>
        <v>0</v>
      </c>
      <c r="L12" s="34">
        <f>SUMIF('PIANO GIORNALIERO'!$C$7:$C$372,'PIANO QUINDICINALE'!L$8,'PIANO GIORNALIERO'!$H$7:$H$372)</f>
        <v>0</v>
      </c>
      <c r="M12" s="34">
        <f>SUMIF('PIANO GIORNALIERO'!$C$7:$C$372,'PIANO QUINDICINALE'!M$8,'PIANO GIORNALIERO'!$H$7:$H$372)</f>
        <v>0</v>
      </c>
      <c r="N12" s="34">
        <f>SUMIF('PIANO GIORNALIERO'!$C$7:$C$372,'PIANO QUINDICINALE'!N$8,'PIANO GIORNALIERO'!$H$7:$H$372)</f>
        <v>0</v>
      </c>
      <c r="O12" s="34">
        <f>SUMIF('PIANO GIORNALIERO'!$C$7:$C$372,'PIANO QUINDICINALE'!O$8,'PIANO GIORNALIERO'!$H$7:$H$372)</f>
        <v>0</v>
      </c>
      <c r="P12" s="34">
        <f>SUMIF('PIANO GIORNALIERO'!$C$7:$C$372,'PIANO QUINDICINALE'!P$8,'PIANO GIORNALIERO'!$H$7:$H$372)</f>
        <v>0</v>
      </c>
      <c r="Q12" s="34">
        <f>SUMIF('PIANO GIORNALIERO'!$C$7:$C$372,'PIANO QUINDICINALE'!Q$8,'PIANO GIORNALIERO'!$H$7:$H$372)</f>
        <v>0</v>
      </c>
      <c r="R12" s="34">
        <f>SUMIF('PIANO GIORNALIERO'!$C$7:$C$372,'PIANO QUINDICINALE'!R$8,'PIANO GIORNALIERO'!$H$7:$H$372)</f>
        <v>0</v>
      </c>
      <c r="S12" s="34">
        <f>SUMIF('PIANO GIORNALIERO'!$C$7:$C$372,'PIANO QUINDICINALE'!S$8,'PIANO GIORNALIERO'!$H$7:$H$372)</f>
        <v>0</v>
      </c>
      <c r="T12" s="34">
        <f>SUMIF('PIANO GIORNALIERO'!$C$7:$C$372,'PIANO QUINDICINALE'!T$8,'PIANO GIORNALIERO'!$H$7:$H$372)</f>
        <v>0</v>
      </c>
      <c r="U12" s="34">
        <f>SUMIF('PIANO GIORNALIERO'!$C$7:$C$372,'PIANO QUINDICINALE'!U$8,'PIANO GIORNALIERO'!$H$7:$H$372)</f>
        <v>0</v>
      </c>
      <c r="V12" s="34">
        <f>SUMIF('PIANO GIORNALIERO'!$C$7:$C$372,'PIANO QUINDICINALE'!V$8,'PIANO GIORNALIERO'!$H$7:$H$372)</f>
        <v>0</v>
      </c>
      <c r="W12" s="34">
        <f>SUMIF('PIANO GIORNALIERO'!$C$7:$C$372,'PIANO QUINDICINALE'!W$8,'PIANO GIORNALIERO'!$H$7:$H$372)</f>
        <v>0</v>
      </c>
      <c r="X12" s="34">
        <f>SUMIF('PIANO GIORNALIERO'!$C$7:$C$372,'PIANO QUINDICINALE'!X$8,'PIANO GIORNALIERO'!$H$7:$H$372)</f>
        <v>0</v>
      </c>
      <c r="Y12" s="34">
        <f>SUMIF('PIANO GIORNALIERO'!$C$7:$C$372,'PIANO QUINDICINALE'!Y$8,'PIANO GIORNALIERO'!$H$7:$H$372)</f>
        <v>0</v>
      </c>
    </row>
    <row r="13" spans="1:25" s="35" customFormat="1" x14ac:dyDescent="0.3">
      <c r="A13" s="33" t="s">
        <v>7</v>
      </c>
      <c r="B13" s="34">
        <f>SUMIF('PIANO GIORNALIERO'!$C$7:$C$372,'PIANO QUINDICINALE'!B$8,'PIANO GIORNALIERO'!$I$7:$I$372)</f>
        <v>0</v>
      </c>
      <c r="C13" s="34">
        <f>SUMIF('PIANO GIORNALIERO'!$C$7:$C$372,'PIANO QUINDICINALE'!C$8,'PIANO GIORNALIERO'!$I$7:$I$372)</f>
        <v>0</v>
      </c>
      <c r="D13" s="34">
        <f>SUMIF('PIANO GIORNALIERO'!$C$7:$C$372,'PIANO QUINDICINALE'!D$8,'PIANO GIORNALIERO'!$I$7:$I$372)</f>
        <v>0</v>
      </c>
      <c r="E13" s="34">
        <f>SUMIF('PIANO GIORNALIERO'!$C$7:$C$372,'PIANO QUINDICINALE'!E$8,'PIANO GIORNALIERO'!$I$7:$I$372)</f>
        <v>0</v>
      </c>
      <c r="F13" s="34">
        <f>SUMIF('PIANO GIORNALIERO'!$C$7:$C$372,'PIANO QUINDICINALE'!F$8,'PIANO GIORNALIERO'!$I$7:$I$372)</f>
        <v>0</v>
      </c>
      <c r="G13" s="34">
        <f>SUMIF('PIANO GIORNALIERO'!$C$7:$C$372,'PIANO QUINDICINALE'!G$8,'PIANO GIORNALIERO'!$I$7:$I$372)</f>
        <v>0</v>
      </c>
      <c r="H13" s="34">
        <f>SUMIF('PIANO GIORNALIERO'!$C$7:$C$372,'PIANO QUINDICINALE'!H$8,'PIANO GIORNALIERO'!$I$7:$I$372)</f>
        <v>0</v>
      </c>
      <c r="I13" s="34">
        <f>SUMIF('PIANO GIORNALIERO'!$C$7:$C$372,'PIANO QUINDICINALE'!I$8,'PIANO GIORNALIERO'!$I$7:$I$372)</f>
        <v>0</v>
      </c>
      <c r="J13" s="34">
        <f>SUMIF('PIANO GIORNALIERO'!$C$7:$C$372,'PIANO QUINDICINALE'!J$8,'PIANO GIORNALIERO'!$I$7:$I$372)</f>
        <v>0</v>
      </c>
      <c r="K13" s="34">
        <f>SUMIF('PIANO GIORNALIERO'!$C$7:$C$372,'PIANO QUINDICINALE'!K$8,'PIANO GIORNALIERO'!$I$7:$I$372)</f>
        <v>0</v>
      </c>
      <c r="L13" s="34">
        <f>SUMIF('PIANO GIORNALIERO'!$C$7:$C$372,'PIANO QUINDICINALE'!L$8,'PIANO GIORNALIERO'!$I$7:$I$372)</f>
        <v>0</v>
      </c>
      <c r="M13" s="34">
        <f>SUMIF('PIANO GIORNALIERO'!$C$7:$C$372,'PIANO QUINDICINALE'!M$8,'PIANO GIORNALIERO'!$I$7:$I$372)</f>
        <v>0</v>
      </c>
      <c r="N13" s="34">
        <f>SUMIF('PIANO GIORNALIERO'!$C$7:$C$372,'PIANO QUINDICINALE'!N$8,'PIANO GIORNALIERO'!$I$7:$I$372)</f>
        <v>0</v>
      </c>
      <c r="O13" s="34">
        <f>SUMIF('PIANO GIORNALIERO'!$C$7:$C$372,'PIANO QUINDICINALE'!O$8,'PIANO GIORNALIERO'!$I$7:$I$372)</f>
        <v>0</v>
      </c>
      <c r="P13" s="34">
        <f>SUMIF('PIANO GIORNALIERO'!$C$7:$C$372,'PIANO QUINDICINALE'!P$8,'PIANO GIORNALIERO'!$I$7:$I$372)</f>
        <v>0</v>
      </c>
      <c r="Q13" s="34">
        <f>SUMIF('PIANO GIORNALIERO'!$C$7:$C$372,'PIANO QUINDICINALE'!Q$8,'PIANO GIORNALIERO'!$I$7:$I$372)</f>
        <v>0</v>
      </c>
      <c r="R13" s="34">
        <f>SUMIF('PIANO GIORNALIERO'!$C$7:$C$372,'PIANO QUINDICINALE'!R$8,'PIANO GIORNALIERO'!$I$7:$I$372)</f>
        <v>0</v>
      </c>
      <c r="S13" s="34">
        <f>SUMIF('PIANO GIORNALIERO'!$C$7:$C$372,'PIANO QUINDICINALE'!S$8,'PIANO GIORNALIERO'!$I$7:$I$372)</f>
        <v>0</v>
      </c>
      <c r="T13" s="34">
        <f>SUMIF('PIANO GIORNALIERO'!$C$7:$C$372,'PIANO QUINDICINALE'!T$8,'PIANO GIORNALIERO'!$I$7:$I$372)</f>
        <v>0</v>
      </c>
      <c r="U13" s="34">
        <f>SUMIF('PIANO GIORNALIERO'!$C$7:$C$372,'PIANO QUINDICINALE'!U$8,'PIANO GIORNALIERO'!$I$7:$I$372)</f>
        <v>0</v>
      </c>
      <c r="V13" s="34">
        <f>SUMIF('PIANO GIORNALIERO'!$C$7:$C$372,'PIANO QUINDICINALE'!V$8,'PIANO GIORNALIERO'!$I$7:$I$372)</f>
        <v>0</v>
      </c>
      <c r="W13" s="34">
        <f>SUMIF('PIANO GIORNALIERO'!$C$7:$C$372,'PIANO QUINDICINALE'!W$8,'PIANO GIORNALIERO'!$I$7:$I$372)</f>
        <v>0</v>
      </c>
      <c r="X13" s="34">
        <f>SUMIF('PIANO GIORNALIERO'!$C$7:$C$372,'PIANO QUINDICINALE'!X$8,'PIANO GIORNALIERO'!$I$7:$I$372)</f>
        <v>0</v>
      </c>
      <c r="Y13" s="34">
        <f>SUMIF('PIANO GIORNALIERO'!$C$7:$C$372,'PIANO QUINDICINALE'!Y$8,'PIANO GIORNALIERO'!$I$7:$I$372)</f>
        <v>0</v>
      </c>
    </row>
    <row r="14" spans="1:25" s="37" customFormat="1" x14ac:dyDescent="0.3">
      <c r="A14" s="36" t="s">
        <v>13</v>
      </c>
      <c r="B14" s="36">
        <f t="shared" ref="B14:Y14" si="0">SUM(B9:B13)</f>
        <v>0</v>
      </c>
      <c r="C14" s="36">
        <f t="shared" si="0"/>
        <v>0</v>
      </c>
      <c r="D14" s="36">
        <f t="shared" si="0"/>
        <v>0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36">
        <f t="shared" si="0"/>
        <v>0</v>
      </c>
      <c r="I14" s="36">
        <f t="shared" si="0"/>
        <v>0</v>
      </c>
      <c r="J14" s="36">
        <f t="shared" si="0"/>
        <v>0</v>
      </c>
      <c r="K14" s="36">
        <f t="shared" si="0"/>
        <v>0</v>
      </c>
      <c r="L14" s="36">
        <f t="shared" si="0"/>
        <v>0</v>
      </c>
      <c r="M14" s="36">
        <f t="shared" si="0"/>
        <v>0</v>
      </c>
      <c r="N14" s="36">
        <f t="shared" si="0"/>
        <v>0</v>
      </c>
      <c r="O14" s="36">
        <f t="shared" si="0"/>
        <v>0</v>
      </c>
      <c r="P14" s="36">
        <f t="shared" si="0"/>
        <v>0</v>
      </c>
      <c r="Q14" s="36">
        <f t="shared" si="0"/>
        <v>0</v>
      </c>
      <c r="R14" s="36">
        <f t="shared" si="0"/>
        <v>0</v>
      </c>
      <c r="S14" s="36">
        <f t="shared" si="0"/>
        <v>0</v>
      </c>
      <c r="T14" s="36">
        <f t="shared" si="0"/>
        <v>0</v>
      </c>
      <c r="U14" s="36">
        <f t="shared" si="0"/>
        <v>0</v>
      </c>
      <c r="V14" s="36">
        <f t="shared" si="0"/>
        <v>0</v>
      </c>
      <c r="W14" s="36">
        <f t="shared" si="0"/>
        <v>0</v>
      </c>
      <c r="X14" s="36">
        <f t="shared" si="0"/>
        <v>0</v>
      </c>
      <c r="Y14" s="36">
        <f t="shared" si="0"/>
        <v>0</v>
      </c>
    </row>
    <row r="15" spans="1:25" s="40" customFormat="1" x14ac:dyDescent="0.3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s="35" customFormat="1" x14ac:dyDescent="0.3">
      <c r="A16" s="33" t="s">
        <v>30</v>
      </c>
      <c r="B16" s="34">
        <f>SUMIF('PIANO GIORNALIERO'!$C$7:$C$372,'PIANO QUINDICINALE'!B$8,'PIANO GIORNALIERO'!$L$7:$L$372)</f>
        <v>0</v>
      </c>
      <c r="C16" s="34">
        <f>SUMIF('PIANO GIORNALIERO'!$C$7:$C$372,'PIANO QUINDICINALE'!C$8,'PIANO GIORNALIERO'!$L$7:$L$372)</f>
        <v>0</v>
      </c>
      <c r="D16" s="34">
        <f>SUMIF('PIANO GIORNALIERO'!$C$7:$C$372,'PIANO QUINDICINALE'!D$8,'PIANO GIORNALIERO'!$L$7:$L$372)</f>
        <v>0</v>
      </c>
      <c r="E16" s="34">
        <f>SUMIF('PIANO GIORNALIERO'!$C$7:$C$372,'PIANO QUINDICINALE'!E$8,'PIANO GIORNALIERO'!$L$7:$L$372)</f>
        <v>0</v>
      </c>
      <c r="F16" s="34">
        <f>SUMIF('PIANO GIORNALIERO'!$C$7:$C$372,'PIANO QUINDICINALE'!F$8,'PIANO GIORNALIERO'!$L$7:$L$372)</f>
        <v>0</v>
      </c>
      <c r="G16" s="34">
        <f>SUMIF('PIANO GIORNALIERO'!$C$7:$C$372,'PIANO QUINDICINALE'!G$8,'PIANO GIORNALIERO'!$L$7:$L$372)</f>
        <v>0</v>
      </c>
      <c r="H16" s="34">
        <f>SUMIF('PIANO GIORNALIERO'!$C$7:$C$372,'PIANO QUINDICINALE'!H$8,'PIANO GIORNALIERO'!$L$7:$L$372)</f>
        <v>0</v>
      </c>
      <c r="I16" s="34">
        <f>SUMIF('PIANO GIORNALIERO'!$C$7:$C$372,'PIANO QUINDICINALE'!I$8,'PIANO GIORNALIERO'!$L$7:$L$372)</f>
        <v>0</v>
      </c>
      <c r="J16" s="34">
        <f>SUMIF('PIANO GIORNALIERO'!$C$7:$C$372,'PIANO QUINDICINALE'!J$8,'PIANO GIORNALIERO'!$L$7:$L$372)</f>
        <v>0</v>
      </c>
      <c r="K16" s="34">
        <f>SUMIF('PIANO GIORNALIERO'!$C$7:$C$372,'PIANO QUINDICINALE'!K$8,'PIANO GIORNALIERO'!$L$7:$L$372)</f>
        <v>0</v>
      </c>
      <c r="L16" s="34">
        <f>SUMIF('PIANO GIORNALIERO'!$C$7:$C$372,'PIANO QUINDICINALE'!L$8,'PIANO GIORNALIERO'!$L$7:$L$372)</f>
        <v>0</v>
      </c>
      <c r="M16" s="34">
        <f>SUMIF('PIANO GIORNALIERO'!$C$7:$C$372,'PIANO QUINDICINALE'!M$8,'PIANO GIORNALIERO'!$L$7:$L$372)</f>
        <v>0</v>
      </c>
      <c r="N16" s="34">
        <f>SUMIF('PIANO GIORNALIERO'!$C$7:$C$372,'PIANO QUINDICINALE'!N$8,'PIANO GIORNALIERO'!$L$7:$L$372)</f>
        <v>0</v>
      </c>
      <c r="O16" s="34">
        <f>SUMIF('PIANO GIORNALIERO'!$C$7:$C$372,'PIANO QUINDICINALE'!O$8,'PIANO GIORNALIERO'!$L$7:$L$372)</f>
        <v>0</v>
      </c>
      <c r="P16" s="34">
        <f>SUMIF('PIANO GIORNALIERO'!$C$7:$C$372,'PIANO QUINDICINALE'!P$8,'PIANO GIORNALIERO'!$L$7:$L$372)</f>
        <v>0</v>
      </c>
      <c r="Q16" s="34">
        <f>SUMIF('PIANO GIORNALIERO'!$C$7:$C$372,'PIANO QUINDICINALE'!Q$8,'PIANO GIORNALIERO'!$L$7:$L$372)</f>
        <v>0</v>
      </c>
      <c r="R16" s="34">
        <f>SUMIF('PIANO GIORNALIERO'!$C$7:$C$372,'PIANO QUINDICINALE'!R$8,'PIANO GIORNALIERO'!$L$7:$L$372)</f>
        <v>0</v>
      </c>
      <c r="S16" s="34">
        <f>SUMIF('PIANO GIORNALIERO'!$C$7:$C$372,'PIANO QUINDICINALE'!S$8,'PIANO GIORNALIERO'!$L$7:$L$372)</f>
        <v>0</v>
      </c>
      <c r="T16" s="34">
        <f>SUMIF('PIANO GIORNALIERO'!$C$7:$C$372,'PIANO QUINDICINALE'!T$8,'PIANO GIORNALIERO'!$L$7:$L$372)</f>
        <v>0</v>
      </c>
      <c r="U16" s="34">
        <f>SUMIF('PIANO GIORNALIERO'!$C$7:$C$372,'PIANO QUINDICINALE'!U$8,'PIANO GIORNALIERO'!$L$7:$L$372)</f>
        <v>0</v>
      </c>
      <c r="V16" s="34">
        <f>SUMIF('PIANO GIORNALIERO'!$C$7:$C$372,'PIANO QUINDICINALE'!V$8,'PIANO GIORNALIERO'!$L$7:$L$372)</f>
        <v>0</v>
      </c>
      <c r="W16" s="34">
        <f>SUMIF('PIANO GIORNALIERO'!$C$7:$C$372,'PIANO QUINDICINALE'!W$8,'PIANO GIORNALIERO'!$L$7:$L$372)</f>
        <v>0</v>
      </c>
      <c r="X16" s="34">
        <f>SUMIF('PIANO GIORNALIERO'!$C$7:$C$372,'PIANO QUINDICINALE'!X$8,'PIANO GIORNALIERO'!$L$7:$L$372)</f>
        <v>0</v>
      </c>
      <c r="Y16" s="34">
        <f>SUMIF('PIANO GIORNALIERO'!$C$7:$C$372,'PIANO QUINDICINALE'!Y$8,'PIANO GIORNALIERO'!$L$7:$L$372)</f>
        <v>0</v>
      </c>
    </row>
    <row r="17" spans="1:25" s="35" customFormat="1" x14ac:dyDescent="0.3">
      <c r="A17" s="33" t="s">
        <v>31</v>
      </c>
      <c r="B17" s="34">
        <f>SUMIF('PIANO GIORNALIERO'!$C$7:$C$372,'PIANO QUINDICINALE'!B$8,'PIANO GIORNALIERO'!$M$7:$M$372)</f>
        <v>0</v>
      </c>
      <c r="C17" s="34">
        <f>SUMIF('PIANO GIORNALIERO'!$C$7:$C$372,'PIANO QUINDICINALE'!C$8,'PIANO GIORNALIERO'!$M$7:$M$372)</f>
        <v>0</v>
      </c>
      <c r="D17" s="34">
        <f>SUMIF('PIANO GIORNALIERO'!$C$7:$C$372,'PIANO QUINDICINALE'!D$8,'PIANO GIORNALIERO'!$M$7:$M$372)</f>
        <v>0</v>
      </c>
      <c r="E17" s="34">
        <f>SUMIF('PIANO GIORNALIERO'!$C$7:$C$372,'PIANO QUINDICINALE'!E$8,'PIANO GIORNALIERO'!$M$7:$M$372)</f>
        <v>0</v>
      </c>
      <c r="F17" s="34">
        <f>SUMIF('PIANO GIORNALIERO'!$C$7:$C$372,'PIANO QUINDICINALE'!F$8,'PIANO GIORNALIERO'!$M$7:$M$372)</f>
        <v>0</v>
      </c>
      <c r="G17" s="34">
        <f>SUMIF('PIANO GIORNALIERO'!$C$7:$C$372,'PIANO QUINDICINALE'!G$8,'PIANO GIORNALIERO'!$M$7:$M$372)</f>
        <v>0</v>
      </c>
      <c r="H17" s="34">
        <f>SUMIF('PIANO GIORNALIERO'!$C$7:$C$372,'PIANO QUINDICINALE'!H$8,'PIANO GIORNALIERO'!$M$7:$M$372)</f>
        <v>0</v>
      </c>
      <c r="I17" s="34">
        <f>SUMIF('PIANO GIORNALIERO'!$C$7:$C$372,'PIANO QUINDICINALE'!I$8,'PIANO GIORNALIERO'!$M$7:$M$372)</f>
        <v>0</v>
      </c>
      <c r="J17" s="34">
        <f>SUMIF('PIANO GIORNALIERO'!$C$7:$C$372,'PIANO QUINDICINALE'!J$8,'PIANO GIORNALIERO'!$M$7:$M$372)</f>
        <v>0</v>
      </c>
      <c r="K17" s="34">
        <f>SUMIF('PIANO GIORNALIERO'!$C$7:$C$372,'PIANO QUINDICINALE'!K$8,'PIANO GIORNALIERO'!$M$7:$M$372)</f>
        <v>0</v>
      </c>
      <c r="L17" s="34">
        <f>SUMIF('PIANO GIORNALIERO'!$C$7:$C$372,'PIANO QUINDICINALE'!L$8,'PIANO GIORNALIERO'!$M$7:$M$372)</f>
        <v>0</v>
      </c>
      <c r="M17" s="34">
        <f>SUMIF('PIANO GIORNALIERO'!$C$7:$C$372,'PIANO QUINDICINALE'!M$8,'PIANO GIORNALIERO'!$M$7:$M$372)</f>
        <v>0</v>
      </c>
      <c r="N17" s="34">
        <f>SUMIF('PIANO GIORNALIERO'!$C$7:$C$372,'PIANO QUINDICINALE'!N$8,'PIANO GIORNALIERO'!$M$7:$M$372)</f>
        <v>0</v>
      </c>
      <c r="O17" s="34">
        <f>SUMIF('PIANO GIORNALIERO'!$C$7:$C$372,'PIANO QUINDICINALE'!O$8,'PIANO GIORNALIERO'!$M$7:$M$372)</f>
        <v>0</v>
      </c>
      <c r="P17" s="34">
        <f>SUMIF('PIANO GIORNALIERO'!$C$7:$C$372,'PIANO QUINDICINALE'!P$8,'PIANO GIORNALIERO'!$M$7:$M$372)</f>
        <v>0</v>
      </c>
      <c r="Q17" s="34">
        <f>SUMIF('PIANO GIORNALIERO'!$C$7:$C$372,'PIANO QUINDICINALE'!Q$8,'PIANO GIORNALIERO'!$M$7:$M$372)</f>
        <v>0</v>
      </c>
      <c r="R17" s="34">
        <f>SUMIF('PIANO GIORNALIERO'!$C$7:$C$372,'PIANO QUINDICINALE'!R$8,'PIANO GIORNALIERO'!$M$7:$M$372)</f>
        <v>0</v>
      </c>
      <c r="S17" s="34">
        <f>SUMIF('PIANO GIORNALIERO'!$C$7:$C$372,'PIANO QUINDICINALE'!S$8,'PIANO GIORNALIERO'!$M$7:$M$372)</f>
        <v>0</v>
      </c>
      <c r="T17" s="34">
        <f>SUMIF('PIANO GIORNALIERO'!$C$7:$C$372,'PIANO QUINDICINALE'!T$8,'PIANO GIORNALIERO'!$M$7:$M$372)</f>
        <v>0</v>
      </c>
      <c r="U17" s="34">
        <f>SUMIF('PIANO GIORNALIERO'!$C$7:$C$372,'PIANO QUINDICINALE'!U$8,'PIANO GIORNALIERO'!$M$7:$M$372)</f>
        <v>0</v>
      </c>
      <c r="V17" s="34">
        <f>SUMIF('PIANO GIORNALIERO'!$C$7:$C$372,'PIANO QUINDICINALE'!V$8,'PIANO GIORNALIERO'!$M$7:$M$372)</f>
        <v>0</v>
      </c>
      <c r="W17" s="34">
        <f>SUMIF('PIANO GIORNALIERO'!$C$7:$C$372,'PIANO QUINDICINALE'!W$8,'PIANO GIORNALIERO'!$M$7:$M$372)</f>
        <v>0</v>
      </c>
      <c r="X17" s="34">
        <f>SUMIF('PIANO GIORNALIERO'!$C$7:$C$372,'PIANO QUINDICINALE'!X$8,'PIANO GIORNALIERO'!$M$7:$M$372)</f>
        <v>0</v>
      </c>
      <c r="Y17" s="34">
        <f>SUMIF('PIANO GIORNALIERO'!$C$7:$C$372,'PIANO QUINDICINALE'!Y$8,'PIANO GIORNALIERO'!$M$7:$M$372)</f>
        <v>0</v>
      </c>
    </row>
    <row r="18" spans="1:25" s="35" customFormat="1" x14ac:dyDescent="0.3">
      <c r="A18" s="33" t="s">
        <v>32</v>
      </c>
      <c r="B18" s="34">
        <f>SUMIF('PIANO GIORNALIERO'!$C$7:$C$372,'PIANO QUINDICINALE'!B$8,'PIANO GIORNALIERO'!$N$7:$N$372)</f>
        <v>0</v>
      </c>
      <c r="C18" s="34">
        <f>SUMIF('PIANO GIORNALIERO'!$C$7:$C$372,'PIANO QUINDICINALE'!C$8,'PIANO GIORNALIERO'!$N$7:$N$372)</f>
        <v>0</v>
      </c>
      <c r="D18" s="34">
        <f>SUMIF('PIANO GIORNALIERO'!$C$7:$C$372,'PIANO QUINDICINALE'!D$8,'PIANO GIORNALIERO'!$N$7:$N$372)</f>
        <v>0</v>
      </c>
      <c r="E18" s="34">
        <f>SUMIF('PIANO GIORNALIERO'!$C$7:$C$372,'PIANO QUINDICINALE'!E$8,'PIANO GIORNALIERO'!$N$7:$N$372)</f>
        <v>0</v>
      </c>
      <c r="F18" s="34">
        <f>SUMIF('PIANO GIORNALIERO'!$C$7:$C$372,'PIANO QUINDICINALE'!F$8,'PIANO GIORNALIERO'!$N$7:$N$372)</f>
        <v>0</v>
      </c>
      <c r="G18" s="34">
        <f>SUMIF('PIANO GIORNALIERO'!$C$7:$C$372,'PIANO QUINDICINALE'!G$8,'PIANO GIORNALIERO'!$N$7:$N$372)</f>
        <v>0</v>
      </c>
      <c r="H18" s="34">
        <f>SUMIF('PIANO GIORNALIERO'!$C$7:$C$372,'PIANO QUINDICINALE'!H$8,'PIANO GIORNALIERO'!$N$7:$N$372)</f>
        <v>0</v>
      </c>
      <c r="I18" s="34">
        <f>SUMIF('PIANO GIORNALIERO'!$C$7:$C$372,'PIANO QUINDICINALE'!I$8,'PIANO GIORNALIERO'!$N$7:$N$372)</f>
        <v>0</v>
      </c>
      <c r="J18" s="34">
        <f>SUMIF('PIANO GIORNALIERO'!$C$7:$C$372,'PIANO QUINDICINALE'!J$8,'PIANO GIORNALIERO'!$N$7:$N$372)</f>
        <v>0</v>
      </c>
      <c r="K18" s="34">
        <f>SUMIF('PIANO GIORNALIERO'!$C$7:$C$372,'PIANO QUINDICINALE'!K$8,'PIANO GIORNALIERO'!$N$7:$N$372)</f>
        <v>0</v>
      </c>
      <c r="L18" s="34">
        <f>SUMIF('PIANO GIORNALIERO'!$C$7:$C$372,'PIANO QUINDICINALE'!L$8,'PIANO GIORNALIERO'!$N$7:$N$372)</f>
        <v>0</v>
      </c>
      <c r="M18" s="34">
        <f>SUMIF('PIANO GIORNALIERO'!$C$7:$C$372,'PIANO QUINDICINALE'!M$8,'PIANO GIORNALIERO'!$N$7:$N$372)</f>
        <v>0</v>
      </c>
      <c r="N18" s="34">
        <f>SUMIF('PIANO GIORNALIERO'!$C$7:$C$372,'PIANO QUINDICINALE'!N$8,'PIANO GIORNALIERO'!$N$7:$N$372)</f>
        <v>0</v>
      </c>
      <c r="O18" s="34">
        <f>SUMIF('PIANO GIORNALIERO'!$C$7:$C$372,'PIANO QUINDICINALE'!O$8,'PIANO GIORNALIERO'!$N$7:$N$372)</f>
        <v>0</v>
      </c>
      <c r="P18" s="34">
        <f>SUMIF('PIANO GIORNALIERO'!$C$7:$C$372,'PIANO QUINDICINALE'!P$8,'PIANO GIORNALIERO'!$N$7:$N$372)</f>
        <v>0</v>
      </c>
      <c r="Q18" s="34">
        <f>SUMIF('PIANO GIORNALIERO'!$C$7:$C$372,'PIANO QUINDICINALE'!Q$8,'PIANO GIORNALIERO'!$N$7:$N$372)</f>
        <v>0</v>
      </c>
      <c r="R18" s="34">
        <f>SUMIF('PIANO GIORNALIERO'!$C$7:$C$372,'PIANO QUINDICINALE'!R$8,'PIANO GIORNALIERO'!$N$7:$N$372)</f>
        <v>0</v>
      </c>
      <c r="S18" s="34">
        <f>SUMIF('PIANO GIORNALIERO'!$C$7:$C$372,'PIANO QUINDICINALE'!S$8,'PIANO GIORNALIERO'!$N$7:$N$372)</f>
        <v>0</v>
      </c>
      <c r="T18" s="34">
        <f>SUMIF('PIANO GIORNALIERO'!$C$7:$C$372,'PIANO QUINDICINALE'!T$8,'PIANO GIORNALIERO'!$N$7:$N$372)</f>
        <v>0</v>
      </c>
      <c r="U18" s="34">
        <f>SUMIF('PIANO GIORNALIERO'!$C$7:$C$372,'PIANO QUINDICINALE'!U$8,'PIANO GIORNALIERO'!$N$7:$N$372)</f>
        <v>0</v>
      </c>
      <c r="V18" s="34">
        <f>SUMIF('PIANO GIORNALIERO'!$C$7:$C$372,'PIANO QUINDICINALE'!V$8,'PIANO GIORNALIERO'!$N$7:$N$372)</f>
        <v>0</v>
      </c>
      <c r="W18" s="34">
        <f>SUMIF('PIANO GIORNALIERO'!$C$7:$C$372,'PIANO QUINDICINALE'!W$8,'PIANO GIORNALIERO'!$N$7:$N$372)</f>
        <v>0</v>
      </c>
      <c r="X18" s="34">
        <f>SUMIF('PIANO GIORNALIERO'!$C$7:$C$372,'PIANO QUINDICINALE'!X$8,'PIANO GIORNALIERO'!$N$7:$N$372)</f>
        <v>0</v>
      </c>
      <c r="Y18" s="34">
        <f>SUMIF('PIANO GIORNALIERO'!$C$7:$C$372,'PIANO QUINDICINALE'!Y$8,'PIANO GIORNALIERO'!$N$7:$N$372)</f>
        <v>0</v>
      </c>
    </row>
    <row r="19" spans="1:25" s="35" customFormat="1" x14ac:dyDescent="0.3">
      <c r="A19" s="33" t="s">
        <v>9</v>
      </c>
      <c r="B19" s="34">
        <f>SUMIF('PIANO GIORNALIERO'!$C$7:$C$372,'PIANO QUINDICINALE'!B$8,'PIANO GIORNALIERO'!$O$7:$O$372)</f>
        <v>0</v>
      </c>
      <c r="C19" s="34">
        <f>SUMIF('PIANO GIORNALIERO'!$C$7:$C$372,'PIANO QUINDICINALE'!C$8,'PIANO GIORNALIERO'!$O$7:$O$372)</f>
        <v>0</v>
      </c>
      <c r="D19" s="34">
        <f>SUMIF('PIANO GIORNALIERO'!$C$7:$C$372,'PIANO QUINDICINALE'!D$8,'PIANO GIORNALIERO'!$O$7:$O$372)</f>
        <v>0</v>
      </c>
      <c r="E19" s="34">
        <f>SUMIF('PIANO GIORNALIERO'!$C$7:$C$372,'PIANO QUINDICINALE'!E$8,'PIANO GIORNALIERO'!$O$7:$O$372)</f>
        <v>0</v>
      </c>
      <c r="F19" s="34">
        <f>SUMIF('PIANO GIORNALIERO'!$C$7:$C$372,'PIANO QUINDICINALE'!F$8,'PIANO GIORNALIERO'!$O$7:$O$372)</f>
        <v>0</v>
      </c>
      <c r="G19" s="34">
        <f>SUMIF('PIANO GIORNALIERO'!$C$7:$C$372,'PIANO QUINDICINALE'!G$8,'PIANO GIORNALIERO'!$O$7:$O$372)</f>
        <v>0</v>
      </c>
      <c r="H19" s="34">
        <f>SUMIF('PIANO GIORNALIERO'!$C$7:$C$372,'PIANO QUINDICINALE'!H$8,'PIANO GIORNALIERO'!$O$7:$O$372)</f>
        <v>0</v>
      </c>
      <c r="I19" s="34">
        <f>SUMIF('PIANO GIORNALIERO'!$C$7:$C$372,'PIANO QUINDICINALE'!I$8,'PIANO GIORNALIERO'!$O$7:$O$372)</f>
        <v>0</v>
      </c>
      <c r="J19" s="34">
        <f>SUMIF('PIANO GIORNALIERO'!$C$7:$C$372,'PIANO QUINDICINALE'!J$8,'PIANO GIORNALIERO'!$O$7:$O$372)</f>
        <v>0</v>
      </c>
      <c r="K19" s="34">
        <f>SUMIF('PIANO GIORNALIERO'!$C$7:$C$372,'PIANO QUINDICINALE'!K$8,'PIANO GIORNALIERO'!$O$7:$O$372)</f>
        <v>0</v>
      </c>
      <c r="L19" s="34">
        <f>SUMIF('PIANO GIORNALIERO'!$C$7:$C$372,'PIANO QUINDICINALE'!L$8,'PIANO GIORNALIERO'!$O$7:$O$372)</f>
        <v>0</v>
      </c>
      <c r="M19" s="34">
        <f>SUMIF('PIANO GIORNALIERO'!$C$7:$C$372,'PIANO QUINDICINALE'!M$8,'PIANO GIORNALIERO'!$O$7:$O$372)</f>
        <v>0</v>
      </c>
      <c r="N19" s="34">
        <f>SUMIF('PIANO GIORNALIERO'!$C$7:$C$372,'PIANO QUINDICINALE'!N$8,'PIANO GIORNALIERO'!$O$7:$O$372)</f>
        <v>0</v>
      </c>
      <c r="O19" s="34">
        <f>SUMIF('PIANO GIORNALIERO'!$C$7:$C$372,'PIANO QUINDICINALE'!O$8,'PIANO GIORNALIERO'!$O$7:$O$372)</f>
        <v>0</v>
      </c>
      <c r="P19" s="34">
        <f>SUMIF('PIANO GIORNALIERO'!$C$7:$C$372,'PIANO QUINDICINALE'!P$8,'PIANO GIORNALIERO'!$O$7:$O$372)</f>
        <v>0</v>
      </c>
      <c r="Q19" s="34">
        <f>SUMIF('PIANO GIORNALIERO'!$C$7:$C$372,'PIANO QUINDICINALE'!Q$8,'PIANO GIORNALIERO'!$O$7:$O$372)</f>
        <v>0</v>
      </c>
      <c r="R19" s="34">
        <f>SUMIF('PIANO GIORNALIERO'!$C$7:$C$372,'PIANO QUINDICINALE'!R$8,'PIANO GIORNALIERO'!$O$7:$O$372)</f>
        <v>0</v>
      </c>
      <c r="S19" s="34">
        <f>SUMIF('PIANO GIORNALIERO'!$C$7:$C$372,'PIANO QUINDICINALE'!S$8,'PIANO GIORNALIERO'!$O$7:$O$372)</f>
        <v>0</v>
      </c>
      <c r="T19" s="34">
        <f>SUMIF('PIANO GIORNALIERO'!$C$7:$C$372,'PIANO QUINDICINALE'!T$8,'PIANO GIORNALIERO'!$O$7:$O$372)</f>
        <v>0</v>
      </c>
      <c r="U19" s="34">
        <f>SUMIF('PIANO GIORNALIERO'!$C$7:$C$372,'PIANO QUINDICINALE'!U$8,'PIANO GIORNALIERO'!$O$7:$O$372)</f>
        <v>0</v>
      </c>
      <c r="V19" s="34">
        <f>SUMIF('PIANO GIORNALIERO'!$C$7:$C$372,'PIANO QUINDICINALE'!V$8,'PIANO GIORNALIERO'!$O$7:$O$372)</f>
        <v>0</v>
      </c>
      <c r="W19" s="34">
        <f>SUMIF('PIANO GIORNALIERO'!$C$7:$C$372,'PIANO QUINDICINALE'!W$8,'PIANO GIORNALIERO'!$O$7:$O$372)</f>
        <v>0</v>
      </c>
      <c r="X19" s="34">
        <f>SUMIF('PIANO GIORNALIERO'!$C$7:$C$372,'PIANO QUINDICINALE'!X$8,'PIANO GIORNALIERO'!$O$7:$O$372)</f>
        <v>0</v>
      </c>
      <c r="Y19" s="34">
        <f>SUMIF('PIANO GIORNALIERO'!$C$7:$C$372,'PIANO QUINDICINALE'!Y$8,'PIANO GIORNALIERO'!$O$7:$O$372)</f>
        <v>0</v>
      </c>
    </row>
    <row r="20" spans="1:25" s="35" customFormat="1" x14ac:dyDescent="0.3">
      <c r="A20" s="33" t="s">
        <v>10</v>
      </c>
      <c r="B20" s="34">
        <f>SUMIF('PIANO GIORNALIERO'!$C$7:$C$372,'PIANO QUINDICINALE'!B$8,'PIANO GIORNALIERO'!$P$7:$P$372)</f>
        <v>0</v>
      </c>
      <c r="C20" s="34">
        <f>SUMIF('PIANO GIORNALIERO'!$C$7:$C$372,'PIANO QUINDICINALE'!C$8,'PIANO GIORNALIERO'!$P$7:$P$372)</f>
        <v>0</v>
      </c>
      <c r="D20" s="34">
        <f>SUMIF('PIANO GIORNALIERO'!$C$7:$C$372,'PIANO QUINDICINALE'!D$8,'PIANO GIORNALIERO'!$P$7:$P$372)</f>
        <v>0</v>
      </c>
      <c r="E20" s="34">
        <f>SUMIF('PIANO GIORNALIERO'!$C$7:$C$372,'PIANO QUINDICINALE'!E$8,'PIANO GIORNALIERO'!$P$7:$P$372)</f>
        <v>0</v>
      </c>
      <c r="F20" s="34">
        <f>SUMIF('PIANO GIORNALIERO'!$C$7:$C$372,'PIANO QUINDICINALE'!F$8,'PIANO GIORNALIERO'!$P$7:$P$372)</f>
        <v>0</v>
      </c>
      <c r="G20" s="34">
        <f>SUMIF('PIANO GIORNALIERO'!$C$7:$C$372,'PIANO QUINDICINALE'!G$8,'PIANO GIORNALIERO'!$P$7:$P$372)</f>
        <v>0</v>
      </c>
      <c r="H20" s="34">
        <f>SUMIF('PIANO GIORNALIERO'!$C$7:$C$372,'PIANO QUINDICINALE'!H$8,'PIANO GIORNALIERO'!$P$7:$P$372)</f>
        <v>0</v>
      </c>
      <c r="I20" s="34">
        <f>SUMIF('PIANO GIORNALIERO'!$C$7:$C$372,'PIANO QUINDICINALE'!I$8,'PIANO GIORNALIERO'!$P$7:$P$372)</f>
        <v>0</v>
      </c>
      <c r="J20" s="34">
        <f>SUMIF('PIANO GIORNALIERO'!$C$7:$C$372,'PIANO QUINDICINALE'!J$8,'PIANO GIORNALIERO'!$P$7:$P$372)</f>
        <v>0</v>
      </c>
      <c r="K20" s="34">
        <f>SUMIF('PIANO GIORNALIERO'!$C$7:$C$372,'PIANO QUINDICINALE'!K$8,'PIANO GIORNALIERO'!$P$7:$P$372)</f>
        <v>0</v>
      </c>
      <c r="L20" s="34">
        <f>SUMIF('PIANO GIORNALIERO'!$C$7:$C$372,'PIANO QUINDICINALE'!L$8,'PIANO GIORNALIERO'!$P$7:$P$372)</f>
        <v>0</v>
      </c>
      <c r="M20" s="34">
        <f>SUMIF('PIANO GIORNALIERO'!$C$7:$C$372,'PIANO QUINDICINALE'!M$8,'PIANO GIORNALIERO'!$P$7:$P$372)</f>
        <v>0</v>
      </c>
      <c r="N20" s="34">
        <f>SUMIF('PIANO GIORNALIERO'!$C$7:$C$372,'PIANO QUINDICINALE'!N$8,'PIANO GIORNALIERO'!$P$7:$P$372)</f>
        <v>0</v>
      </c>
      <c r="O20" s="34">
        <f>SUMIF('PIANO GIORNALIERO'!$C$7:$C$372,'PIANO QUINDICINALE'!O$8,'PIANO GIORNALIERO'!$P$7:$P$372)</f>
        <v>0</v>
      </c>
      <c r="P20" s="34">
        <f>SUMIF('PIANO GIORNALIERO'!$C$7:$C$372,'PIANO QUINDICINALE'!P$8,'PIANO GIORNALIERO'!$P$7:$P$372)</f>
        <v>0</v>
      </c>
      <c r="Q20" s="34">
        <f>SUMIF('PIANO GIORNALIERO'!$C$7:$C$372,'PIANO QUINDICINALE'!Q$8,'PIANO GIORNALIERO'!$P$7:$P$372)</f>
        <v>0</v>
      </c>
      <c r="R20" s="34">
        <f>SUMIF('PIANO GIORNALIERO'!$C$7:$C$372,'PIANO QUINDICINALE'!R$8,'PIANO GIORNALIERO'!$P$7:$P$372)</f>
        <v>0</v>
      </c>
      <c r="S20" s="34">
        <f>SUMIF('PIANO GIORNALIERO'!$C$7:$C$372,'PIANO QUINDICINALE'!S$8,'PIANO GIORNALIERO'!$P$7:$P$372)</f>
        <v>0</v>
      </c>
      <c r="T20" s="34">
        <f>SUMIF('PIANO GIORNALIERO'!$C$7:$C$372,'PIANO QUINDICINALE'!T$8,'PIANO GIORNALIERO'!$P$7:$P$372)</f>
        <v>0</v>
      </c>
      <c r="U20" s="34">
        <f>SUMIF('PIANO GIORNALIERO'!$C$7:$C$372,'PIANO QUINDICINALE'!U$8,'PIANO GIORNALIERO'!$P$7:$P$372)</f>
        <v>0</v>
      </c>
      <c r="V20" s="34">
        <f>SUMIF('PIANO GIORNALIERO'!$C$7:$C$372,'PIANO QUINDICINALE'!V$8,'PIANO GIORNALIERO'!$P$7:$P$372)</f>
        <v>0</v>
      </c>
      <c r="W20" s="34">
        <f>SUMIF('PIANO GIORNALIERO'!$C$7:$C$372,'PIANO QUINDICINALE'!W$8,'PIANO GIORNALIERO'!$P$7:$P$372)</f>
        <v>0</v>
      </c>
      <c r="X20" s="34">
        <f>SUMIF('PIANO GIORNALIERO'!$C$7:$C$372,'PIANO QUINDICINALE'!X$8,'PIANO GIORNALIERO'!$P$7:$P$372)</f>
        <v>0</v>
      </c>
      <c r="Y20" s="34">
        <f>SUMIF('PIANO GIORNALIERO'!$C$7:$C$372,'PIANO QUINDICINALE'!Y$8,'PIANO GIORNALIERO'!$P$7:$P$372)</f>
        <v>0</v>
      </c>
    </row>
    <row r="21" spans="1:25" s="35" customFormat="1" x14ac:dyDescent="0.3">
      <c r="A21" s="67" t="s">
        <v>29</v>
      </c>
      <c r="B21" s="34">
        <f>SUMIF('PIANO GIORNALIERO'!$C$7:$C$372,'PIANO QUINDICINALE'!B$8,'PIANO GIORNALIERO'!$Q$7:$Q$372)</f>
        <v>0</v>
      </c>
      <c r="C21" s="34">
        <f>SUMIF('PIANO GIORNALIERO'!$C$7:$C$372,'PIANO QUINDICINALE'!C$8,'PIANO GIORNALIERO'!$Q$7:$Q$372)</f>
        <v>0</v>
      </c>
      <c r="D21" s="34">
        <f>SUMIF('PIANO GIORNALIERO'!$C$7:$C$372,'PIANO QUINDICINALE'!D$8,'PIANO GIORNALIERO'!$Q$7:$Q$372)</f>
        <v>0</v>
      </c>
      <c r="E21" s="34">
        <f>SUMIF('PIANO GIORNALIERO'!$C$7:$C$372,'PIANO QUINDICINALE'!E$8,'PIANO GIORNALIERO'!$Q$7:$Q$372)</f>
        <v>0</v>
      </c>
      <c r="F21" s="34">
        <f>SUMIF('PIANO GIORNALIERO'!$C$7:$C$372,'PIANO QUINDICINALE'!F$8,'PIANO GIORNALIERO'!$Q$7:$Q$372)</f>
        <v>0</v>
      </c>
      <c r="G21" s="34">
        <f>SUMIF('PIANO GIORNALIERO'!$C$7:$C$372,'PIANO QUINDICINALE'!G$8,'PIANO GIORNALIERO'!$Q$7:$Q$372)</f>
        <v>0</v>
      </c>
      <c r="H21" s="34">
        <f>SUMIF('PIANO GIORNALIERO'!$C$7:$C$372,'PIANO QUINDICINALE'!H$8,'PIANO GIORNALIERO'!$Q$7:$Q$372)</f>
        <v>0</v>
      </c>
      <c r="I21" s="34">
        <f>SUMIF('PIANO GIORNALIERO'!$C$7:$C$372,'PIANO QUINDICINALE'!I$8,'PIANO GIORNALIERO'!$Q$7:$Q$372)</f>
        <v>0</v>
      </c>
      <c r="J21" s="34">
        <f>SUMIF('PIANO GIORNALIERO'!$C$7:$C$372,'PIANO QUINDICINALE'!J$8,'PIANO GIORNALIERO'!$Q$7:$Q$372)</f>
        <v>0</v>
      </c>
      <c r="K21" s="34">
        <f>SUMIF('PIANO GIORNALIERO'!$C$7:$C$372,'PIANO QUINDICINALE'!K$8,'PIANO GIORNALIERO'!$Q$7:$Q$372)</f>
        <v>0</v>
      </c>
      <c r="L21" s="34">
        <f>SUMIF('PIANO GIORNALIERO'!$C$7:$C$372,'PIANO QUINDICINALE'!L$8,'PIANO GIORNALIERO'!$Q$7:$Q$372)</f>
        <v>0</v>
      </c>
      <c r="M21" s="34">
        <f>SUMIF('PIANO GIORNALIERO'!$C$7:$C$372,'PIANO QUINDICINALE'!M$8,'PIANO GIORNALIERO'!$Q$7:$Q$372)</f>
        <v>0</v>
      </c>
      <c r="N21" s="34">
        <f>SUMIF('PIANO GIORNALIERO'!$C$7:$C$372,'PIANO QUINDICINALE'!N$8,'PIANO GIORNALIERO'!$Q$7:$Q$372)</f>
        <v>0</v>
      </c>
      <c r="O21" s="34">
        <f>SUMIF('PIANO GIORNALIERO'!$C$7:$C$372,'PIANO QUINDICINALE'!O$8,'PIANO GIORNALIERO'!$Q$7:$Q$372)</f>
        <v>0</v>
      </c>
      <c r="P21" s="34">
        <f>SUMIF('PIANO GIORNALIERO'!$C$7:$C$372,'PIANO QUINDICINALE'!P$8,'PIANO GIORNALIERO'!$Q$7:$Q$372)</f>
        <v>0</v>
      </c>
      <c r="Q21" s="34">
        <f>SUMIF('PIANO GIORNALIERO'!$C$7:$C$372,'PIANO QUINDICINALE'!Q$8,'PIANO GIORNALIERO'!$Q$7:$Q$372)</f>
        <v>0</v>
      </c>
      <c r="R21" s="34">
        <f>SUMIF('PIANO GIORNALIERO'!$C$7:$C$372,'PIANO QUINDICINALE'!R$8,'PIANO GIORNALIERO'!$Q$7:$Q$372)</f>
        <v>0</v>
      </c>
      <c r="S21" s="34">
        <f>SUMIF('PIANO GIORNALIERO'!$C$7:$C$372,'PIANO QUINDICINALE'!S$8,'PIANO GIORNALIERO'!$Q$7:$Q$372)</f>
        <v>0</v>
      </c>
      <c r="T21" s="34">
        <f>SUMIF('PIANO GIORNALIERO'!$C$7:$C$372,'PIANO QUINDICINALE'!T$8,'PIANO GIORNALIERO'!$Q$7:$Q$372)</f>
        <v>0</v>
      </c>
      <c r="U21" s="34">
        <f>SUMIF('PIANO GIORNALIERO'!$C$7:$C$372,'PIANO QUINDICINALE'!U$8,'PIANO GIORNALIERO'!$Q$7:$Q$372)</f>
        <v>0</v>
      </c>
      <c r="V21" s="34">
        <f>SUMIF('PIANO GIORNALIERO'!$C$7:$C$372,'PIANO QUINDICINALE'!V$8,'PIANO GIORNALIERO'!$Q$7:$Q$372)</f>
        <v>0</v>
      </c>
      <c r="W21" s="34">
        <f>SUMIF('PIANO GIORNALIERO'!$C$7:$C$372,'PIANO QUINDICINALE'!W$8,'PIANO GIORNALIERO'!$Q$7:$Q$372)</f>
        <v>0</v>
      </c>
      <c r="X21" s="34">
        <f>SUMIF('PIANO GIORNALIERO'!$C$7:$C$372,'PIANO QUINDICINALE'!X$8,'PIANO GIORNALIERO'!$Q$7:$Q$372)</f>
        <v>0</v>
      </c>
      <c r="Y21" s="34">
        <f>SUMIF('PIANO GIORNALIERO'!$C$7:$C$372,'PIANO QUINDICINALE'!Y$8,'PIANO GIORNALIERO'!$Q$7:$Q$372)</f>
        <v>0</v>
      </c>
    </row>
    <row r="22" spans="1:25" s="35" customFormat="1" x14ac:dyDescent="0.3">
      <c r="A22" s="33" t="s">
        <v>18</v>
      </c>
      <c r="B22" s="34">
        <f>SUMIF('PIANO GIORNALIERO'!$C$7:$C$372,'PIANO QUINDICINALE'!B$8,'PIANO GIORNALIERO'!$R$7:$R$372)</f>
        <v>0</v>
      </c>
      <c r="C22" s="34">
        <f>SUMIF('PIANO GIORNALIERO'!$C$7:$C$372,'PIANO QUINDICINALE'!C$8,'PIANO GIORNALIERO'!$R$7:$R$372)</f>
        <v>0</v>
      </c>
      <c r="D22" s="34">
        <f>SUMIF('PIANO GIORNALIERO'!$C$7:$C$372,'PIANO QUINDICINALE'!D$8,'PIANO GIORNALIERO'!$R$7:$R$372)</f>
        <v>0</v>
      </c>
      <c r="E22" s="34">
        <f>SUMIF('PIANO GIORNALIERO'!$C$7:$C$372,'PIANO QUINDICINALE'!E$8,'PIANO GIORNALIERO'!$R$7:$R$372)</f>
        <v>0</v>
      </c>
      <c r="F22" s="34">
        <f>SUMIF('PIANO GIORNALIERO'!$C$7:$C$372,'PIANO QUINDICINALE'!F$8,'PIANO GIORNALIERO'!$R$7:$R$372)</f>
        <v>0</v>
      </c>
      <c r="G22" s="34">
        <f>SUMIF('PIANO GIORNALIERO'!$C$7:$C$372,'PIANO QUINDICINALE'!G$8,'PIANO GIORNALIERO'!$R$7:$R$372)</f>
        <v>0</v>
      </c>
      <c r="H22" s="34">
        <f>SUMIF('PIANO GIORNALIERO'!$C$7:$C$372,'PIANO QUINDICINALE'!H$8,'PIANO GIORNALIERO'!$R$7:$R$372)</f>
        <v>0</v>
      </c>
      <c r="I22" s="34">
        <f>SUMIF('PIANO GIORNALIERO'!$C$7:$C$372,'PIANO QUINDICINALE'!I$8,'PIANO GIORNALIERO'!$R$7:$R$372)</f>
        <v>0</v>
      </c>
      <c r="J22" s="34">
        <f>SUMIF('PIANO GIORNALIERO'!$C$7:$C$372,'PIANO QUINDICINALE'!J$8,'PIANO GIORNALIERO'!$R$7:$R$372)</f>
        <v>0</v>
      </c>
      <c r="K22" s="34">
        <f>SUMIF('PIANO GIORNALIERO'!$C$7:$C$372,'PIANO QUINDICINALE'!K$8,'PIANO GIORNALIERO'!$R$7:$R$372)</f>
        <v>0</v>
      </c>
      <c r="L22" s="34">
        <f>SUMIF('PIANO GIORNALIERO'!$C$7:$C$372,'PIANO QUINDICINALE'!L$8,'PIANO GIORNALIERO'!$R$7:$R$372)</f>
        <v>0</v>
      </c>
      <c r="M22" s="34">
        <f>SUMIF('PIANO GIORNALIERO'!$C$7:$C$372,'PIANO QUINDICINALE'!M$8,'PIANO GIORNALIERO'!$R$7:$R$372)</f>
        <v>0</v>
      </c>
      <c r="N22" s="34">
        <f>SUMIF('PIANO GIORNALIERO'!$C$7:$C$372,'PIANO QUINDICINALE'!N$8,'PIANO GIORNALIERO'!$R$7:$R$372)</f>
        <v>0</v>
      </c>
      <c r="O22" s="34">
        <f>SUMIF('PIANO GIORNALIERO'!$C$7:$C$372,'PIANO QUINDICINALE'!O$8,'PIANO GIORNALIERO'!$R$7:$R$372)</f>
        <v>0</v>
      </c>
      <c r="P22" s="34">
        <f>SUMIF('PIANO GIORNALIERO'!$C$7:$C$372,'PIANO QUINDICINALE'!P$8,'PIANO GIORNALIERO'!$R$7:$R$372)</f>
        <v>0</v>
      </c>
      <c r="Q22" s="34">
        <f>SUMIF('PIANO GIORNALIERO'!$C$7:$C$372,'PIANO QUINDICINALE'!Q$8,'PIANO GIORNALIERO'!$R$7:$R$372)</f>
        <v>0</v>
      </c>
      <c r="R22" s="34">
        <f>SUMIF('PIANO GIORNALIERO'!$C$7:$C$372,'PIANO QUINDICINALE'!R$8,'PIANO GIORNALIERO'!$R$7:$R$372)</f>
        <v>0</v>
      </c>
      <c r="S22" s="34">
        <f>SUMIF('PIANO GIORNALIERO'!$C$7:$C$372,'PIANO QUINDICINALE'!S$8,'PIANO GIORNALIERO'!$R$7:$R$372)</f>
        <v>0</v>
      </c>
      <c r="T22" s="34">
        <f>SUMIF('PIANO GIORNALIERO'!$C$7:$C$372,'PIANO QUINDICINALE'!T$8,'PIANO GIORNALIERO'!$R$7:$R$372)</f>
        <v>0</v>
      </c>
      <c r="U22" s="34">
        <f>SUMIF('PIANO GIORNALIERO'!$C$7:$C$372,'PIANO QUINDICINALE'!U$8,'PIANO GIORNALIERO'!$R$7:$R$372)</f>
        <v>0</v>
      </c>
      <c r="V22" s="34">
        <f>SUMIF('PIANO GIORNALIERO'!$C$7:$C$372,'PIANO QUINDICINALE'!V$8,'PIANO GIORNALIERO'!$R$7:$R$372)</f>
        <v>0</v>
      </c>
      <c r="W22" s="34">
        <f>SUMIF('PIANO GIORNALIERO'!$C$7:$C$372,'PIANO QUINDICINALE'!W$8,'PIANO GIORNALIERO'!$R$7:$R$372)</f>
        <v>0</v>
      </c>
      <c r="X22" s="34">
        <f>SUMIF('PIANO GIORNALIERO'!$C$7:$C$372,'PIANO QUINDICINALE'!X$8,'PIANO GIORNALIERO'!$R$7:$R$372)</f>
        <v>0</v>
      </c>
      <c r="Y22" s="34">
        <f>SUMIF('PIANO GIORNALIERO'!$C$7:$C$372,'PIANO QUINDICINALE'!Y$8,'PIANO GIORNALIERO'!$R$7:$R$372)</f>
        <v>0</v>
      </c>
    </row>
    <row r="23" spans="1:25" s="35" customFormat="1" x14ac:dyDescent="0.3">
      <c r="A23" s="33" t="s">
        <v>19</v>
      </c>
      <c r="B23" s="34">
        <f>SUMIF('PIANO GIORNALIERO'!$C$7:$C$372,'PIANO QUINDICINALE'!B$8,'PIANO GIORNALIERO'!$S$7:$S$372)</f>
        <v>0</v>
      </c>
      <c r="C23" s="34">
        <f>SUMIF('PIANO GIORNALIERO'!$C$7:$C$372,'PIANO QUINDICINALE'!C$8,'PIANO GIORNALIERO'!$S$7:$S$372)</f>
        <v>0</v>
      </c>
      <c r="D23" s="34">
        <f>SUMIF('PIANO GIORNALIERO'!$C$7:$C$372,'PIANO QUINDICINALE'!D$8,'PIANO GIORNALIERO'!$S$7:$S$372)</f>
        <v>0</v>
      </c>
      <c r="E23" s="34">
        <f>SUMIF('PIANO GIORNALIERO'!$C$7:$C$372,'PIANO QUINDICINALE'!E$8,'PIANO GIORNALIERO'!$S$7:$S$372)</f>
        <v>0</v>
      </c>
      <c r="F23" s="34">
        <f>SUMIF('PIANO GIORNALIERO'!$C$7:$C$372,'PIANO QUINDICINALE'!F$8,'PIANO GIORNALIERO'!$S$7:$S$372)</f>
        <v>0</v>
      </c>
      <c r="G23" s="34">
        <f>SUMIF('PIANO GIORNALIERO'!$C$7:$C$372,'PIANO QUINDICINALE'!G$8,'PIANO GIORNALIERO'!$S$7:$S$372)</f>
        <v>0</v>
      </c>
      <c r="H23" s="34">
        <f>SUMIF('PIANO GIORNALIERO'!$C$7:$C$372,'PIANO QUINDICINALE'!H$8,'PIANO GIORNALIERO'!$S$7:$S$372)</f>
        <v>0</v>
      </c>
      <c r="I23" s="34">
        <f>SUMIF('PIANO GIORNALIERO'!$C$7:$C$372,'PIANO QUINDICINALE'!I$8,'PIANO GIORNALIERO'!$S$7:$S$372)</f>
        <v>0</v>
      </c>
      <c r="J23" s="34">
        <f>SUMIF('PIANO GIORNALIERO'!$C$7:$C$372,'PIANO QUINDICINALE'!J$8,'PIANO GIORNALIERO'!$S$7:$S$372)</f>
        <v>0</v>
      </c>
      <c r="K23" s="34">
        <f>SUMIF('PIANO GIORNALIERO'!$C$7:$C$372,'PIANO QUINDICINALE'!K$8,'PIANO GIORNALIERO'!$S$7:$S$372)</f>
        <v>0</v>
      </c>
      <c r="L23" s="34">
        <f>SUMIF('PIANO GIORNALIERO'!$C$7:$C$372,'PIANO QUINDICINALE'!L$8,'PIANO GIORNALIERO'!$S$7:$S$372)</f>
        <v>0</v>
      </c>
      <c r="M23" s="34">
        <f>SUMIF('PIANO GIORNALIERO'!$C$7:$C$372,'PIANO QUINDICINALE'!M$8,'PIANO GIORNALIERO'!$S$7:$S$372)</f>
        <v>0</v>
      </c>
      <c r="N23" s="34">
        <f>SUMIF('PIANO GIORNALIERO'!$C$7:$C$372,'PIANO QUINDICINALE'!N$8,'PIANO GIORNALIERO'!$S$7:$S$372)</f>
        <v>0</v>
      </c>
      <c r="O23" s="34">
        <f>SUMIF('PIANO GIORNALIERO'!$C$7:$C$372,'PIANO QUINDICINALE'!O$8,'PIANO GIORNALIERO'!$S$7:$S$372)</f>
        <v>0</v>
      </c>
      <c r="P23" s="34">
        <f>SUMIF('PIANO GIORNALIERO'!$C$7:$C$372,'PIANO QUINDICINALE'!P$8,'PIANO GIORNALIERO'!$S$7:$S$372)</f>
        <v>0</v>
      </c>
      <c r="Q23" s="34">
        <f>SUMIF('PIANO GIORNALIERO'!$C$7:$C$372,'PIANO QUINDICINALE'!Q$8,'PIANO GIORNALIERO'!$S$7:$S$372)</f>
        <v>0</v>
      </c>
      <c r="R23" s="34">
        <f>SUMIF('PIANO GIORNALIERO'!$C$7:$C$372,'PIANO QUINDICINALE'!R$8,'PIANO GIORNALIERO'!$S$7:$S$372)</f>
        <v>0</v>
      </c>
      <c r="S23" s="34">
        <f>SUMIF('PIANO GIORNALIERO'!$C$7:$C$372,'PIANO QUINDICINALE'!S$8,'PIANO GIORNALIERO'!$S$7:$S$372)</f>
        <v>0</v>
      </c>
      <c r="T23" s="34">
        <f>SUMIF('PIANO GIORNALIERO'!$C$7:$C$372,'PIANO QUINDICINALE'!T$8,'PIANO GIORNALIERO'!$S$7:$S$372)</f>
        <v>0</v>
      </c>
      <c r="U23" s="34">
        <f>SUMIF('PIANO GIORNALIERO'!$C$7:$C$372,'PIANO QUINDICINALE'!U$8,'PIANO GIORNALIERO'!$S$7:$S$372)</f>
        <v>0</v>
      </c>
      <c r="V23" s="34">
        <f>SUMIF('PIANO GIORNALIERO'!$C$7:$C$372,'PIANO QUINDICINALE'!V$8,'PIANO GIORNALIERO'!$S$7:$S$372)</f>
        <v>0</v>
      </c>
      <c r="W23" s="34">
        <f>SUMIF('PIANO GIORNALIERO'!$C$7:$C$372,'PIANO QUINDICINALE'!W$8,'PIANO GIORNALIERO'!$S$7:$S$372)</f>
        <v>0</v>
      </c>
      <c r="X23" s="34">
        <f>SUMIF('PIANO GIORNALIERO'!$C$7:$C$372,'PIANO QUINDICINALE'!X$8,'PIANO GIORNALIERO'!$S$7:$S$372)</f>
        <v>0</v>
      </c>
      <c r="Y23" s="34">
        <f>SUMIF('PIANO GIORNALIERO'!$C$7:$C$372,'PIANO QUINDICINALE'!Y$8,'PIANO GIORNALIERO'!$S$7:$S$372)</f>
        <v>0</v>
      </c>
    </row>
    <row r="24" spans="1:25" s="35" customFormat="1" x14ac:dyDescent="0.3">
      <c r="A24" s="33" t="s">
        <v>11</v>
      </c>
      <c r="B24" s="34">
        <f>SUMIF('PIANO GIORNALIERO'!$C$7:$C$372,'PIANO QUINDICINALE'!B$8,'PIANO GIORNALIERO'!$T$7:$T$372)</f>
        <v>0</v>
      </c>
      <c r="C24" s="34">
        <f>SUMIF('PIANO GIORNALIERO'!$C$7:$C$372,'PIANO QUINDICINALE'!C$8,'PIANO GIORNALIERO'!$T$7:$T$372)</f>
        <v>0</v>
      </c>
      <c r="D24" s="34">
        <f>SUMIF('PIANO GIORNALIERO'!$C$7:$C$372,'PIANO QUINDICINALE'!D$8,'PIANO GIORNALIERO'!$T$7:$T$372)</f>
        <v>0</v>
      </c>
      <c r="E24" s="34">
        <f>SUMIF('PIANO GIORNALIERO'!$C$7:$C$372,'PIANO QUINDICINALE'!E$8,'PIANO GIORNALIERO'!$T$7:$T$372)</f>
        <v>0</v>
      </c>
      <c r="F24" s="34">
        <f>SUMIF('PIANO GIORNALIERO'!$C$7:$C$372,'PIANO QUINDICINALE'!F$8,'PIANO GIORNALIERO'!$T$7:$T$372)</f>
        <v>0</v>
      </c>
      <c r="G24" s="34">
        <f>SUMIF('PIANO GIORNALIERO'!$C$7:$C$372,'PIANO QUINDICINALE'!G$8,'PIANO GIORNALIERO'!$T$7:$T$372)</f>
        <v>0</v>
      </c>
      <c r="H24" s="34">
        <f>SUMIF('PIANO GIORNALIERO'!$C$7:$C$372,'PIANO QUINDICINALE'!H$8,'PIANO GIORNALIERO'!$T$7:$T$372)</f>
        <v>0</v>
      </c>
      <c r="I24" s="34">
        <f>SUMIF('PIANO GIORNALIERO'!$C$7:$C$372,'PIANO QUINDICINALE'!I$8,'PIANO GIORNALIERO'!$T$7:$T$372)</f>
        <v>0</v>
      </c>
      <c r="J24" s="34">
        <f>SUMIF('PIANO GIORNALIERO'!$C$7:$C$372,'PIANO QUINDICINALE'!J$8,'PIANO GIORNALIERO'!$T$7:$T$372)</f>
        <v>0</v>
      </c>
      <c r="K24" s="34">
        <f>SUMIF('PIANO GIORNALIERO'!$C$7:$C$372,'PIANO QUINDICINALE'!K$8,'PIANO GIORNALIERO'!$T$7:$T$372)</f>
        <v>0</v>
      </c>
      <c r="L24" s="34">
        <f>SUMIF('PIANO GIORNALIERO'!$C$7:$C$372,'PIANO QUINDICINALE'!L$8,'PIANO GIORNALIERO'!$T$7:$T$372)</f>
        <v>0</v>
      </c>
      <c r="M24" s="34">
        <f>SUMIF('PIANO GIORNALIERO'!$C$7:$C$372,'PIANO QUINDICINALE'!M$8,'PIANO GIORNALIERO'!$T$7:$T$372)</f>
        <v>0</v>
      </c>
      <c r="N24" s="34">
        <f>SUMIF('PIANO GIORNALIERO'!$C$7:$C$372,'PIANO QUINDICINALE'!N$8,'PIANO GIORNALIERO'!$T$7:$T$372)</f>
        <v>0</v>
      </c>
      <c r="O24" s="34">
        <f>SUMIF('PIANO GIORNALIERO'!$C$7:$C$372,'PIANO QUINDICINALE'!O$8,'PIANO GIORNALIERO'!$T$7:$T$372)</f>
        <v>0</v>
      </c>
      <c r="P24" s="34">
        <f>SUMIF('PIANO GIORNALIERO'!$C$7:$C$372,'PIANO QUINDICINALE'!P$8,'PIANO GIORNALIERO'!$T$7:$T$372)</f>
        <v>0</v>
      </c>
      <c r="Q24" s="34">
        <f>SUMIF('PIANO GIORNALIERO'!$C$7:$C$372,'PIANO QUINDICINALE'!Q$8,'PIANO GIORNALIERO'!$T$7:$T$372)</f>
        <v>0</v>
      </c>
      <c r="R24" s="34">
        <f>SUMIF('PIANO GIORNALIERO'!$C$7:$C$372,'PIANO QUINDICINALE'!R$8,'PIANO GIORNALIERO'!$T$7:$T$372)</f>
        <v>0</v>
      </c>
      <c r="S24" s="34">
        <f>SUMIF('PIANO GIORNALIERO'!$C$7:$C$372,'PIANO QUINDICINALE'!S$8,'PIANO GIORNALIERO'!$T$7:$T$372)</f>
        <v>0</v>
      </c>
      <c r="T24" s="34">
        <f>SUMIF('PIANO GIORNALIERO'!$C$7:$C$372,'PIANO QUINDICINALE'!T$8,'PIANO GIORNALIERO'!$T$7:$T$372)</f>
        <v>0</v>
      </c>
      <c r="U24" s="34">
        <f>SUMIF('PIANO GIORNALIERO'!$C$7:$C$372,'PIANO QUINDICINALE'!U$8,'PIANO GIORNALIERO'!$T$7:$T$372)</f>
        <v>0</v>
      </c>
      <c r="V24" s="34">
        <f>SUMIF('PIANO GIORNALIERO'!$C$7:$C$372,'PIANO QUINDICINALE'!V$8,'PIANO GIORNALIERO'!$T$7:$T$372)</f>
        <v>0</v>
      </c>
      <c r="W24" s="34">
        <f>SUMIF('PIANO GIORNALIERO'!$C$7:$C$372,'PIANO QUINDICINALE'!W$8,'PIANO GIORNALIERO'!$T$7:$T$372)</f>
        <v>0</v>
      </c>
      <c r="X24" s="34">
        <f>SUMIF('PIANO GIORNALIERO'!$C$7:$C$372,'PIANO QUINDICINALE'!X$8,'PIANO GIORNALIERO'!$T$7:$T$372)</f>
        <v>0</v>
      </c>
      <c r="Y24" s="34">
        <f>SUMIF('PIANO GIORNALIERO'!$C$7:$C$372,'PIANO QUINDICINALE'!Y$8,'PIANO GIORNALIERO'!$T$7:$T$372)</f>
        <v>0</v>
      </c>
    </row>
    <row r="25" spans="1:25" s="35" customFormat="1" x14ac:dyDescent="0.3">
      <c r="A25" s="33" t="s">
        <v>46</v>
      </c>
      <c r="B25" s="34">
        <f>SUMIF('PIANO GIORNALIERO'!$C$7:$C$372,'PIANO QUINDICINALE'!B$8,'PIANO GIORNALIERO'!$U$7:$U$372)</f>
        <v>0</v>
      </c>
      <c r="C25" s="34">
        <f>SUMIF('PIANO GIORNALIERO'!$C$7:$C$372,'PIANO QUINDICINALE'!C$8,'PIANO GIORNALIERO'!$U$7:$U$372)</f>
        <v>0</v>
      </c>
      <c r="D25" s="34">
        <f>SUMIF('PIANO GIORNALIERO'!$C$7:$C$372,'PIANO QUINDICINALE'!D$8,'PIANO GIORNALIERO'!$U$7:$U$372)</f>
        <v>0</v>
      </c>
      <c r="E25" s="34">
        <f>SUMIF('PIANO GIORNALIERO'!$C$7:$C$372,'PIANO QUINDICINALE'!E$8,'PIANO GIORNALIERO'!$U$7:$U$372)</f>
        <v>0</v>
      </c>
      <c r="F25" s="34">
        <f>SUMIF('PIANO GIORNALIERO'!$C$7:$C$372,'PIANO QUINDICINALE'!F$8,'PIANO GIORNALIERO'!$U$7:$U$372)</f>
        <v>0</v>
      </c>
      <c r="G25" s="34">
        <f>SUMIF('PIANO GIORNALIERO'!$C$7:$C$372,'PIANO QUINDICINALE'!G$8,'PIANO GIORNALIERO'!$U$7:$U$372)</f>
        <v>0</v>
      </c>
      <c r="H25" s="34">
        <f>SUMIF('PIANO GIORNALIERO'!$C$7:$C$372,'PIANO QUINDICINALE'!H$8,'PIANO GIORNALIERO'!$U$7:$U$372)</f>
        <v>0</v>
      </c>
      <c r="I25" s="34">
        <f>SUMIF('PIANO GIORNALIERO'!$C$7:$C$372,'PIANO QUINDICINALE'!I$8,'PIANO GIORNALIERO'!$U$7:$U$372)</f>
        <v>0</v>
      </c>
      <c r="J25" s="34">
        <f>SUMIF('PIANO GIORNALIERO'!$C$7:$C$372,'PIANO QUINDICINALE'!J$8,'PIANO GIORNALIERO'!$U$7:$U$372)</f>
        <v>0</v>
      </c>
      <c r="K25" s="34">
        <f>SUMIF('PIANO GIORNALIERO'!$C$7:$C$372,'PIANO QUINDICINALE'!K$8,'PIANO GIORNALIERO'!$U$7:$U$372)</f>
        <v>0</v>
      </c>
      <c r="L25" s="34">
        <f>SUMIF('PIANO GIORNALIERO'!$C$7:$C$372,'PIANO QUINDICINALE'!L$8,'PIANO GIORNALIERO'!$U$7:$U$372)</f>
        <v>0</v>
      </c>
      <c r="M25" s="34">
        <f>SUMIF('PIANO GIORNALIERO'!$C$7:$C$372,'PIANO QUINDICINALE'!M$8,'PIANO GIORNALIERO'!$U$7:$U$372)</f>
        <v>0</v>
      </c>
      <c r="N25" s="34">
        <f>SUMIF('PIANO GIORNALIERO'!$C$7:$C$372,'PIANO QUINDICINALE'!N$8,'PIANO GIORNALIERO'!$U$7:$U$372)</f>
        <v>0</v>
      </c>
      <c r="O25" s="34">
        <f>SUMIF('PIANO GIORNALIERO'!$C$7:$C$372,'PIANO QUINDICINALE'!O$8,'PIANO GIORNALIERO'!$U$7:$U$372)</f>
        <v>0</v>
      </c>
      <c r="P25" s="34">
        <f>SUMIF('PIANO GIORNALIERO'!$C$7:$C$372,'PIANO QUINDICINALE'!P$8,'PIANO GIORNALIERO'!$U$7:$U$372)</f>
        <v>0</v>
      </c>
      <c r="Q25" s="34">
        <f>SUMIF('PIANO GIORNALIERO'!$C$7:$C$372,'PIANO QUINDICINALE'!Q$8,'PIANO GIORNALIERO'!$U$7:$U$372)</f>
        <v>0</v>
      </c>
      <c r="R25" s="34">
        <f>SUMIF('PIANO GIORNALIERO'!$C$7:$C$372,'PIANO QUINDICINALE'!R$8,'PIANO GIORNALIERO'!$U$7:$U$372)</f>
        <v>0</v>
      </c>
      <c r="S25" s="34">
        <f>SUMIF('PIANO GIORNALIERO'!$C$7:$C$372,'PIANO QUINDICINALE'!S$8,'PIANO GIORNALIERO'!$U$7:$U$372)</f>
        <v>0</v>
      </c>
      <c r="T25" s="34">
        <f>SUMIF('PIANO GIORNALIERO'!$C$7:$C$372,'PIANO QUINDICINALE'!T$8,'PIANO GIORNALIERO'!$U$7:$U$372)</f>
        <v>0</v>
      </c>
      <c r="U25" s="34">
        <f>SUMIF('PIANO GIORNALIERO'!$C$7:$C$372,'PIANO QUINDICINALE'!U$8,'PIANO GIORNALIERO'!$U$7:$U$372)</f>
        <v>0</v>
      </c>
      <c r="V25" s="34">
        <f>SUMIF('PIANO GIORNALIERO'!$C$7:$C$372,'PIANO QUINDICINALE'!V$8,'PIANO GIORNALIERO'!$U$7:$U$372)</f>
        <v>0</v>
      </c>
      <c r="W25" s="34">
        <f>SUMIF('PIANO GIORNALIERO'!$C$7:$C$372,'PIANO QUINDICINALE'!W$8,'PIANO GIORNALIERO'!$U$7:$U$372)</f>
        <v>0</v>
      </c>
      <c r="X25" s="34">
        <f>SUMIF('PIANO GIORNALIERO'!$C$7:$C$372,'PIANO QUINDICINALE'!X$8,'PIANO GIORNALIERO'!$U$7:$U$372)</f>
        <v>0</v>
      </c>
      <c r="Y25" s="34">
        <f>SUMIF('PIANO GIORNALIERO'!$C$7:$C$372,'PIANO QUINDICINALE'!Y$8,'PIANO GIORNALIERO'!$U$7:$U$372)</f>
        <v>0</v>
      </c>
    </row>
    <row r="26" spans="1:25" s="37" customFormat="1" x14ac:dyDescent="0.3">
      <c r="A26" s="36" t="s">
        <v>14</v>
      </c>
      <c r="B26" s="36">
        <f>SUM(B16:B25)</f>
        <v>0</v>
      </c>
      <c r="C26" s="36">
        <f>SUM(C16:C25)</f>
        <v>0</v>
      </c>
      <c r="D26" s="36">
        <f>SUM(D16:D25)</f>
        <v>0</v>
      </c>
      <c r="E26" s="36">
        <f t="shared" ref="E26:Y26" si="1">SUM(E16:E25)</f>
        <v>0</v>
      </c>
      <c r="F26" s="36">
        <f t="shared" si="1"/>
        <v>0</v>
      </c>
      <c r="G26" s="36">
        <f t="shared" si="1"/>
        <v>0</v>
      </c>
      <c r="H26" s="36">
        <f t="shared" si="1"/>
        <v>0</v>
      </c>
      <c r="I26" s="36">
        <f t="shared" si="1"/>
        <v>0</v>
      </c>
      <c r="J26" s="36">
        <f t="shared" si="1"/>
        <v>0</v>
      </c>
      <c r="K26" s="36">
        <f t="shared" si="1"/>
        <v>0</v>
      </c>
      <c r="L26" s="36">
        <f t="shared" si="1"/>
        <v>0</v>
      </c>
      <c r="M26" s="36">
        <f t="shared" si="1"/>
        <v>0</v>
      </c>
      <c r="N26" s="36">
        <f t="shared" si="1"/>
        <v>0</v>
      </c>
      <c r="O26" s="36">
        <f t="shared" si="1"/>
        <v>0</v>
      </c>
      <c r="P26" s="36">
        <f t="shared" si="1"/>
        <v>0</v>
      </c>
      <c r="Q26" s="36">
        <f t="shared" si="1"/>
        <v>0</v>
      </c>
      <c r="R26" s="36">
        <f t="shared" si="1"/>
        <v>0</v>
      </c>
      <c r="S26" s="36">
        <f t="shared" si="1"/>
        <v>0</v>
      </c>
      <c r="T26" s="36">
        <f t="shared" si="1"/>
        <v>0</v>
      </c>
      <c r="U26" s="36">
        <f t="shared" si="1"/>
        <v>0</v>
      </c>
      <c r="V26" s="36">
        <f t="shared" si="1"/>
        <v>0</v>
      </c>
      <c r="W26" s="36">
        <f t="shared" si="1"/>
        <v>0</v>
      </c>
      <c r="X26" s="36">
        <f t="shared" si="1"/>
        <v>0</v>
      </c>
      <c r="Y26" s="36">
        <f t="shared" si="1"/>
        <v>0</v>
      </c>
    </row>
    <row r="27" spans="1:25" s="40" customFormat="1" x14ac:dyDescent="0.3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</row>
    <row r="28" spans="1:25" s="37" customFormat="1" x14ac:dyDescent="0.3">
      <c r="A28" s="41" t="s">
        <v>12</v>
      </c>
      <c r="B28" s="41">
        <f t="shared" ref="B28:O28" si="2">+B14-B26</f>
        <v>0</v>
      </c>
      <c r="C28" s="41">
        <f t="shared" si="2"/>
        <v>0</v>
      </c>
      <c r="D28" s="41">
        <f t="shared" si="2"/>
        <v>0</v>
      </c>
      <c r="E28" s="41">
        <f t="shared" si="2"/>
        <v>0</v>
      </c>
      <c r="F28" s="41">
        <f t="shared" si="2"/>
        <v>0</v>
      </c>
      <c r="G28" s="41">
        <f t="shared" si="2"/>
        <v>0</v>
      </c>
      <c r="H28" s="41">
        <f t="shared" si="2"/>
        <v>0</v>
      </c>
      <c r="I28" s="41">
        <f t="shared" si="2"/>
        <v>0</v>
      </c>
      <c r="J28" s="41">
        <f t="shared" si="2"/>
        <v>0</v>
      </c>
      <c r="K28" s="41">
        <f t="shared" si="2"/>
        <v>0</v>
      </c>
      <c r="L28" s="41">
        <f t="shared" si="2"/>
        <v>0</v>
      </c>
      <c r="M28" s="41">
        <f t="shared" si="2"/>
        <v>0</v>
      </c>
      <c r="N28" s="41">
        <f t="shared" si="2"/>
        <v>0</v>
      </c>
      <c r="O28" s="41">
        <f t="shared" si="2"/>
        <v>0</v>
      </c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40" customFormat="1" x14ac:dyDescent="0.3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</row>
    <row r="30" spans="1:25" s="35" customFormat="1" x14ac:dyDescent="0.3">
      <c r="A30" s="33" t="s">
        <v>16</v>
      </c>
      <c r="B30" s="34">
        <f>SUMIF('PIANO GIORNALIERO'!$C$7:$C$372,'PIANO QUINDICINALE'!B$8,'PIANO GIORNALIERO'!$Z$7:$Z$372)</f>
        <v>0</v>
      </c>
      <c r="C30" s="34">
        <f>SUMIF('PIANO GIORNALIERO'!$C$7:$C$372,'PIANO QUINDICINALE'!C$8,'PIANO GIORNALIERO'!$Z$7:$Z$372)</f>
        <v>0</v>
      </c>
      <c r="D30" s="34">
        <f>SUMIF('PIANO GIORNALIERO'!$C$7:$C$372,'PIANO QUINDICINALE'!D$8,'PIANO GIORNALIERO'!$Z$7:$Z$372)</f>
        <v>0</v>
      </c>
      <c r="E30" s="34">
        <f>SUMIF('PIANO GIORNALIERO'!$C$7:$C$372,'PIANO QUINDICINALE'!E$8,'PIANO GIORNALIERO'!$Z$7:$Z$372)</f>
        <v>0</v>
      </c>
      <c r="F30" s="34">
        <f>SUMIF('PIANO GIORNALIERO'!$C$7:$C$372,'PIANO QUINDICINALE'!F$8,'PIANO GIORNALIERO'!$Z$7:$Z$372)</f>
        <v>0</v>
      </c>
      <c r="G30" s="34">
        <f>SUMIF('PIANO GIORNALIERO'!$C$7:$C$372,'PIANO QUINDICINALE'!G$8,'PIANO GIORNALIERO'!$Z$7:$Z$372)</f>
        <v>0</v>
      </c>
      <c r="H30" s="34">
        <f>SUMIF('PIANO GIORNALIERO'!$C$7:$C$372,'PIANO QUINDICINALE'!H$8,'PIANO GIORNALIERO'!$Z$7:$Z$372)</f>
        <v>0</v>
      </c>
      <c r="I30" s="34">
        <f>SUMIF('PIANO GIORNALIERO'!$C$7:$C$372,'PIANO QUINDICINALE'!I$8,'PIANO GIORNALIERO'!$Z$7:$Z$372)</f>
        <v>0</v>
      </c>
      <c r="J30" s="34">
        <f>SUMIF('PIANO GIORNALIERO'!$C$7:$C$372,'PIANO QUINDICINALE'!J$8,'PIANO GIORNALIERO'!$Z$7:$Z$372)</f>
        <v>0</v>
      </c>
      <c r="K30" s="34">
        <f>SUMIF('PIANO GIORNALIERO'!$C$7:$C$372,'PIANO QUINDICINALE'!K$8,'PIANO GIORNALIERO'!$Z$7:$Z$372)</f>
        <v>0</v>
      </c>
      <c r="L30" s="34">
        <f>SUMIF('PIANO GIORNALIERO'!$C$7:$C$372,'PIANO QUINDICINALE'!L$8,'PIANO GIORNALIERO'!$Z$7:$Z$372)</f>
        <v>0</v>
      </c>
      <c r="M30" s="34">
        <f>SUMIF('PIANO GIORNALIERO'!$C$7:$C$372,'PIANO QUINDICINALE'!M$8,'PIANO GIORNALIERO'!$Z$7:$Z$372)</f>
        <v>0</v>
      </c>
      <c r="N30" s="34">
        <f>SUMIF('PIANO GIORNALIERO'!$C$7:$C$372,'PIANO QUINDICINALE'!N$8,'PIANO GIORNALIERO'!$Z$7:$Z$372)</f>
        <v>0</v>
      </c>
      <c r="O30" s="34">
        <f>SUMIF('PIANO GIORNALIERO'!$C$7:$C$372,'PIANO QUINDICINALE'!O$8,'PIANO GIORNALIERO'!$Z$7:$Z$372)</f>
        <v>0</v>
      </c>
      <c r="P30" s="34">
        <f>SUMIF('PIANO GIORNALIERO'!$C$7:$C$372,'PIANO QUINDICINALE'!P$8,'PIANO GIORNALIERO'!$Z$7:$Z$372)</f>
        <v>0</v>
      </c>
      <c r="Q30" s="34">
        <f>SUMIF('PIANO GIORNALIERO'!$C$7:$C$372,'PIANO QUINDICINALE'!Q$8,'PIANO GIORNALIERO'!$Z$7:$Z$372)</f>
        <v>0</v>
      </c>
      <c r="R30" s="34">
        <f>SUMIF('PIANO GIORNALIERO'!$C$7:$C$372,'PIANO QUINDICINALE'!R$8,'PIANO GIORNALIERO'!$Z$7:$Z$372)</f>
        <v>0</v>
      </c>
      <c r="S30" s="34">
        <f>SUMIF('PIANO GIORNALIERO'!$C$7:$C$372,'PIANO QUINDICINALE'!S$8,'PIANO GIORNALIERO'!$Z$7:$Z$372)</f>
        <v>0</v>
      </c>
      <c r="T30" s="34">
        <f>SUMIF('PIANO GIORNALIERO'!$C$7:$C$372,'PIANO QUINDICINALE'!T$8,'PIANO GIORNALIERO'!$Z$7:$Z$372)</f>
        <v>0</v>
      </c>
      <c r="U30" s="34">
        <f>SUMIF('PIANO GIORNALIERO'!$C$7:$C$372,'PIANO QUINDICINALE'!U$8,'PIANO GIORNALIERO'!$Z$7:$Z$372)</f>
        <v>0</v>
      </c>
      <c r="V30" s="34">
        <f>SUMIF('PIANO GIORNALIERO'!$C$7:$C$372,'PIANO QUINDICINALE'!V$8,'PIANO GIORNALIERO'!$Z$7:$Z$372)</f>
        <v>0</v>
      </c>
      <c r="W30" s="34">
        <f>SUMIF('PIANO GIORNALIERO'!$C$7:$C$372,'PIANO QUINDICINALE'!W$8,'PIANO GIORNALIERO'!$Z$7:$Z$372)</f>
        <v>0</v>
      </c>
      <c r="X30" s="34">
        <f>SUMIF('PIANO GIORNALIERO'!$C$7:$C$372,'PIANO QUINDICINALE'!X$8,'PIANO GIORNALIERO'!$Z$7:$Z$372)</f>
        <v>0</v>
      </c>
      <c r="Y30" s="34">
        <f>SUMIF('PIANO GIORNALIERO'!$C$7:$C$372,'PIANO QUINDICINALE'!Y$8,'PIANO GIORNALIERO'!$Z$7:$Z$372)</f>
        <v>0</v>
      </c>
    </row>
    <row r="31" spans="1:25" s="35" customFormat="1" x14ac:dyDescent="0.3">
      <c r="A31" s="33" t="s">
        <v>15</v>
      </c>
      <c r="B31" s="34">
        <f>SUMIF('PIANO GIORNALIERO'!$C$7:$C$372,'PIANO QUINDICINALE'!B$8,'PIANO GIORNALIERO'!$AA$7:$AA$372)</f>
        <v>0</v>
      </c>
      <c r="C31" s="34">
        <f>SUMIF('PIANO GIORNALIERO'!$C$7:$C$372,'PIANO QUINDICINALE'!C$8,'PIANO GIORNALIERO'!$AA$7:$AA$372)</f>
        <v>0</v>
      </c>
      <c r="D31" s="34">
        <f>SUMIF('PIANO GIORNALIERO'!$C$7:$C$372,'PIANO QUINDICINALE'!D$8,'PIANO GIORNALIERO'!$AA$7:$AA$372)</f>
        <v>0</v>
      </c>
      <c r="E31" s="34">
        <f>SUMIF('PIANO GIORNALIERO'!$C$7:$C$372,'PIANO QUINDICINALE'!E$8,'PIANO GIORNALIERO'!$AA$7:$AA$372)</f>
        <v>0</v>
      </c>
      <c r="F31" s="34">
        <f>SUMIF('PIANO GIORNALIERO'!$C$7:$C$372,'PIANO QUINDICINALE'!F$8,'PIANO GIORNALIERO'!$AA$7:$AA$372)</f>
        <v>0</v>
      </c>
      <c r="G31" s="34">
        <f>SUMIF('PIANO GIORNALIERO'!$C$7:$C$372,'PIANO QUINDICINALE'!G$8,'PIANO GIORNALIERO'!$AA$7:$AA$372)</f>
        <v>0</v>
      </c>
      <c r="H31" s="34">
        <f>SUMIF('PIANO GIORNALIERO'!$C$7:$C$372,'PIANO QUINDICINALE'!H$8,'PIANO GIORNALIERO'!$AA$7:$AA$372)</f>
        <v>0</v>
      </c>
      <c r="I31" s="34">
        <f>SUMIF('PIANO GIORNALIERO'!$C$7:$C$372,'PIANO QUINDICINALE'!I$8,'PIANO GIORNALIERO'!$AA$7:$AA$372)</f>
        <v>0</v>
      </c>
      <c r="J31" s="34">
        <f>SUMIF('PIANO GIORNALIERO'!$C$7:$C$372,'PIANO QUINDICINALE'!J$8,'PIANO GIORNALIERO'!$AA$7:$AA$372)</f>
        <v>0</v>
      </c>
      <c r="K31" s="34">
        <f>SUMIF('PIANO GIORNALIERO'!$C$7:$C$372,'PIANO QUINDICINALE'!K$8,'PIANO GIORNALIERO'!$AA$7:$AA$372)</f>
        <v>0</v>
      </c>
      <c r="L31" s="34">
        <f>SUMIF('PIANO GIORNALIERO'!$C$7:$C$372,'PIANO QUINDICINALE'!L$8,'PIANO GIORNALIERO'!$AA$7:$AA$372)</f>
        <v>0</v>
      </c>
      <c r="M31" s="34">
        <f>SUMIF('PIANO GIORNALIERO'!$C$7:$C$372,'PIANO QUINDICINALE'!M$8,'PIANO GIORNALIERO'!$AA$7:$AA$372)</f>
        <v>0</v>
      </c>
      <c r="N31" s="34">
        <f>SUMIF('PIANO GIORNALIERO'!$C$7:$C$372,'PIANO QUINDICINALE'!N$8,'PIANO GIORNALIERO'!$AA$7:$AA$372)</f>
        <v>0</v>
      </c>
      <c r="O31" s="34">
        <f>SUMIF('PIANO GIORNALIERO'!$C$7:$C$372,'PIANO QUINDICINALE'!O$8,'PIANO GIORNALIERO'!$AA$7:$AA$372)</f>
        <v>0</v>
      </c>
      <c r="P31" s="34">
        <f>SUMIF('PIANO GIORNALIERO'!$C$7:$C$372,'PIANO QUINDICINALE'!P$8,'PIANO GIORNALIERO'!$AA$7:$AA$372)</f>
        <v>0</v>
      </c>
      <c r="Q31" s="34">
        <f>SUMIF('PIANO GIORNALIERO'!$C$7:$C$372,'PIANO QUINDICINALE'!Q$8,'PIANO GIORNALIERO'!$AA$7:$AA$372)</f>
        <v>0</v>
      </c>
      <c r="R31" s="34">
        <f>SUMIF('PIANO GIORNALIERO'!$C$7:$C$372,'PIANO QUINDICINALE'!R$8,'PIANO GIORNALIERO'!$AA$7:$AA$372)</f>
        <v>0</v>
      </c>
      <c r="S31" s="34">
        <f>SUMIF('PIANO GIORNALIERO'!$C$7:$C$372,'PIANO QUINDICINALE'!S$8,'PIANO GIORNALIERO'!$AA$7:$AA$372)</f>
        <v>0</v>
      </c>
      <c r="T31" s="34">
        <f>SUMIF('PIANO GIORNALIERO'!$C$7:$C$372,'PIANO QUINDICINALE'!T$8,'PIANO GIORNALIERO'!$AA$7:$AA$372)</f>
        <v>0</v>
      </c>
      <c r="U31" s="34">
        <f>SUMIF('PIANO GIORNALIERO'!$C$7:$C$372,'PIANO QUINDICINALE'!U$8,'PIANO GIORNALIERO'!$AA$7:$AA$372)</f>
        <v>0</v>
      </c>
      <c r="V31" s="34">
        <f>SUMIF('PIANO GIORNALIERO'!$C$7:$C$372,'PIANO QUINDICINALE'!V$8,'PIANO GIORNALIERO'!$AA$7:$AA$372)</f>
        <v>0</v>
      </c>
      <c r="W31" s="34">
        <f>SUMIF('PIANO GIORNALIERO'!$C$7:$C$372,'PIANO QUINDICINALE'!W$8,'PIANO GIORNALIERO'!$AA$7:$AA$372)</f>
        <v>0</v>
      </c>
      <c r="X31" s="34">
        <f>SUMIF('PIANO GIORNALIERO'!$C$7:$C$372,'PIANO QUINDICINALE'!X$8,'PIANO GIORNALIERO'!$AA$7:$AA$372)</f>
        <v>0</v>
      </c>
      <c r="Y31" s="34">
        <f>SUMIF('PIANO GIORNALIERO'!$C$7:$C$372,'PIANO QUINDICINALE'!Y$8,'PIANO GIORNALIERO'!$AA$7:$AA$372)</f>
        <v>0</v>
      </c>
    </row>
    <row r="32" spans="1:25" s="40" customFormat="1" x14ac:dyDescent="0.3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1:25" s="37" customFormat="1" x14ac:dyDescent="0.3">
      <c r="A33" s="42" t="s">
        <v>17</v>
      </c>
      <c r="B33" s="42">
        <f>+B28-B30-B31</f>
        <v>0</v>
      </c>
      <c r="C33" s="42">
        <f t="shared" ref="C33:Y33" si="3">+C28-C30-C31</f>
        <v>0</v>
      </c>
      <c r="D33" s="42">
        <f t="shared" si="3"/>
        <v>0</v>
      </c>
      <c r="E33" s="42">
        <f t="shared" si="3"/>
        <v>0</v>
      </c>
      <c r="F33" s="42">
        <f t="shared" si="3"/>
        <v>0</v>
      </c>
      <c r="G33" s="42">
        <f t="shared" si="3"/>
        <v>0</v>
      </c>
      <c r="H33" s="42">
        <f t="shared" si="3"/>
        <v>0</v>
      </c>
      <c r="I33" s="42">
        <f t="shared" si="3"/>
        <v>0</v>
      </c>
      <c r="J33" s="42">
        <f t="shared" si="3"/>
        <v>0</v>
      </c>
      <c r="K33" s="42">
        <f t="shared" si="3"/>
        <v>0</v>
      </c>
      <c r="L33" s="42">
        <f t="shared" si="3"/>
        <v>0</v>
      </c>
      <c r="M33" s="42">
        <f t="shared" si="3"/>
        <v>0</v>
      </c>
      <c r="N33" s="42">
        <f t="shared" si="3"/>
        <v>0</v>
      </c>
      <c r="O33" s="42">
        <f t="shared" si="3"/>
        <v>0</v>
      </c>
      <c r="P33" s="42">
        <f t="shared" si="3"/>
        <v>0</v>
      </c>
      <c r="Q33" s="42">
        <f t="shared" si="3"/>
        <v>0</v>
      </c>
      <c r="R33" s="42">
        <f t="shared" si="3"/>
        <v>0</v>
      </c>
      <c r="S33" s="42">
        <f t="shared" si="3"/>
        <v>0</v>
      </c>
      <c r="T33" s="42">
        <f t="shared" si="3"/>
        <v>0</v>
      </c>
      <c r="U33" s="42">
        <f t="shared" si="3"/>
        <v>0</v>
      </c>
      <c r="V33" s="42">
        <f t="shared" si="3"/>
        <v>0</v>
      </c>
      <c r="W33" s="42">
        <f t="shared" si="3"/>
        <v>0</v>
      </c>
      <c r="X33" s="42">
        <f t="shared" si="3"/>
        <v>0</v>
      </c>
      <c r="Y33" s="42">
        <f t="shared" si="3"/>
        <v>0</v>
      </c>
    </row>
    <row r="34" spans="1:25" s="35" customFormat="1" x14ac:dyDescent="0.3">
      <c r="A34" s="43" t="s">
        <v>28</v>
      </c>
      <c r="B34" s="43">
        <f>+B33</f>
        <v>0</v>
      </c>
      <c r="C34" s="43">
        <f>+C33+B34</f>
        <v>0</v>
      </c>
      <c r="D34" s="43">
        <f t="shared" ref="D34:Y34" si="4">+D33+C34</f>
        <v>0</v>
      </c>
      <c r="E34" s="43">
        <f t="shared" si="4"/>
        <v>0</v>
      </c>
      <c r="F34" s="43">
        <f t="shared" si="4"/>
        <v>0</v>
      </c>
      <c r="G34" s="43">
        <f t="shared" si="4"/>
        <v>0</v>
      </c>
      <c r="H34" s="43">
        <f t="shared" si="4"/>
        <v>0</v>
      </c>
      <c r="I34" s="43">
        <f t="shared" si="4"/>
        <v>0</v>
      </c>
      <c r="J34" s="43">
        <f t="shared" si="4"/>
        <v>0</v>
      </c>
      <c r="K34" s="43">
        <f t="shared" si="4"/>
        <v>0</v>
      </c>
      <c r="L34" s="43">
        <f t="shared" si="4"/>
        <v>0</v>
      </c>
      <c r="M34" s="43">
        <f t="shared" si="4"/>
        <v>0</v>
      </c>
      <c r="N34" s="43">
        <f t="shared" si="4"/>
        <v>0</v>
      </c>
      <c r="O34" s="43">
        <f t="shared" si="4"/>
        <v>0</v>
      </c>
      <c r="P34" s="43">
        <f t="shared" si="4"/>
        <v>0</v>
      </c>
      <c r="Q34" s="43">
        <f t="shared" si="4"/>
        <v>0</v>
      </c>
      <c r="R34" s="43">
        <f t="shared" si="4"/>
        <v>0</v>
      </c>
      <c r="S34" s="43">
        <f t="shared" si="4"/>
        <v>0</v>
      </c>
      <c r="T34" s="43">
        <f t="shared" si="4"/>
        <v>0</v>
      </c>
      <c r="U34" s="43">
        <f t="shared" si="4"/>
        <v>0</v>
      </c>
      <c r="V34" s="43">
        <f t="shared" si="4"/>
        <v>0</v>
      </c>
      <c r="W34" s="43">
        <f t="shared" si="4"/>
        <v>0</v>
      </c>
      <c r="X34" s="43">
        <f t="shared" si="4"/>
        <v>0</v>
      </c>
      <c r="Y34" s="43">
        <f t="shared" si="4"/>
        <v>0</v>
      </c>
    </row>
    <row r="35" spans="1:25" s="40" customFormat="1" x14ac:dyDescent="0.3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pans="1:25" s="35" customFormat="1" x14ac:dyDescent="0.3">
      <c r="A36" s="33" t="s">
        <v>33</v>
      </c>
      <c r="B36" s="44">
        <f>+'PIANO GIORNALIERO'!AF7</f>
        <v>10000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s="35" customFormat="1" x14ac:dyDescent="0.3">
      <c r="A37" s="45" t="s">
        <v>34</v>
      </c>
      <c r="B37" s="45">
        <f>+B34+B36</f>
        <v>10000</v>
      </c>
      <c r="C37" s="45">
        <f>+C34+$B$36</f>
        <v>10000</v>
      </c>
      <c r="D37" s="45">
        <f t="shared" ref="D37:Y37" si="5">+D34+$B$36</f>
        <v>10000</v>
      </c>
      <c r="E37" s="45">
        <f t="shared" si="5"/>
        <v>10000</v>
      </c>
      <c r="F37" s="45">
        <f t="shared" si="5"/>
        <v>10000</v>
      </c>
      <c r="G37" s="45">
        <f t="shared" si="5"/>
        <v>10000</v>
      </c>
      <c r="H37" s="45">
        <f t="shared" si="5"/>
        <v>10000</v>
      </c>
      <c r="I37" s="45">
        <f t="shared" si="5"/>
        <v>10000</v>
      </c>
      <c r="J37" s="45">
        <f t="shared" si="5"/>
        <v>10000</v>
      </c>
      <c r="K37" s="45">
        <f t="shared" si="5"/>
        <v>10000</v>
      </c>
      <c r="L37" s="45">
        <f t="shared" si="5"/>
        <v>10000</v>
      </c>
      <c r="M37" s="45">
        <f t="shared" si="5"/>
        <v>10000</v>
      </c>
      <c r="N37" s="45">
        <f t="shared" si="5"/>
        <v>10000</v>
      </c>
      <c r="O37" s="45">
        <f t="shared" si="5"/>
        <v>10000</v>
      </c>
      <c r="P37" s="45">
        <f t="shared" si="5"/>
        <v>10000</v>
      </c>
      <c r="Q37" s="45">
        <f t="shared" si="5"/>
        <v>10000</v>
      </c>
      <c r="R37" s="45">
        <f t="shared" si="5"/>
        <v>10000</v>
      </c>
      <c r="S37" s="45">
        <f t="shared" si="5"/>
        <v>10000</v>
      </c>
      <c r="T37" s="45">
        <f t="shared" si="5"/>
        <v>10000</v>
      </c>
      <c r="U37" s="45">
        <f t="shared" si="5"/>
        <v>10000</v>
      </c>
      <c r="V37" s="45">
        <f t="shared" si="5"/>
        <v>10000</v>
      </c>
      <c r="W37" s="45">
        <f t="shared" si="5"/>
        <v>10000</v>
      </c>
      <c r="X37" s="45">
        <f t="shared" si="5"/>
        <v>10000</v>
      </c>
      <c r="Y37" s="45">
        <f t="shared" si="5"/>
        <v>10000</v>
      </c>
    </row>
    <row r="38" spans="1:25" s="40" customFormat="1" x14ac:dyDescent="0.3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s="40" customFormat="1" x14ac:dyDescent="0.3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35" customFormat="1" x14ac:dyDescent="0.3">
      <c r="A40" s="33" t="s">
        <v>23</v>
      </c>
      <c r="B40" s="34">
        <f>SUMIF('PIANO GIORNALIERO'!$C$7:$C$372,'PIANO QUINDICINALE'!B$8,'PIANO GIORNALIERO'!$AI$7:$AI$372)</f>
        <v>0</v>
      </c>
      <c r="C40" s="34">
        <f>SUMIF('PIANO GIORNALIERO'!$C$7:$C$372,'PIANO QUINDICINALE'!C$8,'PIANO GIORNALIERO'!$AI$7:$AI$372)</f>
        <v>0</v>
      </c>
      <c r="D40" s="34">
        <f>SUMIF('PIANO GIORNALIERO'!$C$7:$C$372,'PIANO QUINDICINALE'!D$8,'PIANO GIORNALIERO'!$AI$7:$AI$372)</f>
        <v>25205</v>
      </c>
      <c r="E40" s="34">
        <f>SUMIF('PIANO GIORNALIERO'!$C$7:$C$372,'PIANO QUINDICINALE'!E$8,'PIANO GIORNALIERO'!$AI$7:$AI$372)</f>
        <v>0</v>
      </c>
      <c r="F40" s="34">
        <f>SUMIF('PIANO GIORNALIERO'!$C$7:$C$372,'PIANO QUINDICINALE'!F$8,'PIANO GIORNALIERO'!$AI$7:$AI$372)</f>
        <v>30672.6</v>
      </c>
      <c r="G40" s="34">
        <f>SUMIF('PIANO GIORNALIERO'!$C$7:$C$372,'PIANO QUINDICINALE'!G$8,'PIANO GIORNALIERO'!$AI$7:$AI$372)</f>
        <v>0</v>
      </c>
      <c r="H40" s="34">
        <f>SUMIF('PIANO GIORNALIERO'!$C$7:$C$372,'PIANO QUINDICINALE'!H$8,'PIANO GIORNALIERO'!$AI$7:$AI$372)</f>
        <v>31692</v>
      </c>
      <c r="I40" s="34">
        <f>SUMIF('PIANO GIORNALIERO'!$C$7:$C$372,'PIANO QUINDICINALE'!I$8,'PIANO GIORNALIERO'!$AI$7:$AI$372)</f>
        <v>0</v>
      </c>
      <c r="J40" s="34">
        <f>SUMIF('PIANO GIORNALIERO'!$C$7:$C$372,'PIANO QUINDICINALE'!J$8,'PIANO GIORNALIERO'!$AI$7:$AI$372)</f>
        <v>18150</v>
      </c>
      <c r="K40" s="34">
        <f>SUMIF('PIANO GIORNALIERO'!$C$7:$C$372,'PIANO QUINDICINALE'!K$8,'PIANO GIORNALIERO'!$AI$7:$AI$372)</f>
        <v>0</v>
      </c>
      <c r="L40" s="34">
        <f>SUMIF('PIANO GIORNALIERO'!$C$7:$C$372,'PIANO QUINDICINALE'!L$8,'PIANO GIORNALIERO'!$AI$7:$AI$372)</f>
        <v>3217</v>
      </c>
      <c r="M40" s="34">
        <f>SUMIF('PIANO GIORNALIERO'!$C$7:$C$372,'PIANO QUINDICINALE'!M$8,'PIANO GIORNALIERO'!$AI$7:$AI$372)</f>
        <v>0</v>
      </c>
      <c r="N40" s="34">
        <f>SUMIF('PIANO GIORNALIERO'!$C$7:$C$372,'PIANO QUINDICINALE'!N$8,'PIANO GIORNALIERO'!$AI$7:$AI$372)</f>
        <v>0</v>
      </c>
      <c r="O40" s="34">
        <f>SUMIF('PIANO GIORNALIERO'!$C$7:$C$372,'PIANO QUINDICINALE'!O$8,'PIANO GIORNALIERO'!$AI$7:$AI$372)</f>
        <v>0</v>
      </c>
      <c r="P40" s="34">
        <f>SUMIF('PIANO GIORNALIERO'!$C$7:$C$372,'PIANO QUINDICINALE'!P$8,'PIANO GIORNALIERO'!$AI$7:$AI$372)</f>
        <v>0</v>
      </c>
      <c r="Q40" s="34">
        <f>SUMIF('PIANO GIORNALIERO'!$C$7:$C$372,'PIANO QUINDICINALE'!Q$8,'PIANO GIORNALIERO'!$AI$7:$AI$372)</f>
        <v>0</v>
      </c>
      <c r="R40" s="34">
        <f>SUMIF('PIANO GIORNALIERO'!$C$7:$C$372,'PIANO QUINDICINALE'!R$8,'PIANO GIORNALIERO'!$AI$7:$AI$372)</f>
        <v>0</v>
      </c>
      <c r="S40" s="34">
        <f>SUMIF('PIANO GIORNALIERO'!$C$7:$C$372,'PIANO QUINDICINALE'!S$8,'PIANO GIORNALIERO'!$AI$7:$AI$372)</f>
        <v>0</v>
      </c>
      <c r="T40" s="34">
        <f>SUMIF('PIANO GIORNALIERO'!$C$7:$C$372,'PIANO QUINDICINALE'!T$8,'PIANO GIORNALIERO'!$AI$7:$AI$372)</f>
        <v>0</v>
      </c>
      <c r="U40" s="34">
        <f>SUMIF('PIANO GIORNALIERO'!$C$7:$C$372,'PIANO QUINDICINALE'!U$8,'PIANO GIORNALIERO'!$AI$7:$AI$372)</f>
        <v>0</v>
      </c>
      <c r="V40" s="34">
        <f>SUMIF('PIANO GIORNALIERO'!$C$7:$C$372,'PIANO QUINDICINALE'!V$8,'PIANO GIORNALIERO'!$AI$7:$AI$372)</f>
        <v>0</v>
      </c>
      <c r="W40" s="34">
        <f>SUMIF('PIANO GIORNALIERO'!$C$7:$C$372,'PIANO QUINDICINALE'!W$8,'PIANO GIORNALIERO'!$AI$7:$AI$372)</f>
        <v>0</v>
      </c>
      <c r="X40" s="34">
        <f>SUMIF('PIANO GIORNALIERO'!$C$7:$C$372,'PIANO QUINDICINALE'!X$8,'PIANO GIORNALIERO'!$AI$7:$AI$372)</f>
        <v>0</v>
      </c>
      <c r="Y40" s="34">
        <f>SUMIF('PIANO GIORNALIERO'!$C$7:$C$372,'PIANO QUINDICINALE'!Y$8,'PIANO GIORNALIERO'!$AI$7:$AI$372)</f>
        <v>0</v>
      </c>
    </row>
    <row r="41" spans="1:25" s="35" customFormat="1" x14ac:dyDescent="0.3">
      <c r="A41" s="33" t="s">
        <v>24</v>
      </c>
      <c r="B41" s="34">
        <f>SUMIF('PIANO GIORNALIERO'!$C$7:$C$372,'PIANO QUINDICINALE'!B$8,'PIANO GIORNALIERO'!$AJ$7:$AJ$372)</f>
        <v>0</v>
      </c>
      <c r="C41" s="34">
        <f>SUMIF('PIANO GIORNALIERO'!$C$7:$C$372,'PIANO QUINDICINALE'!C$8,'PIANO GIORNALIERO'!$AJ$7:$AJ$372)</f>
        <v>0</v>
      </c>
      <c r="D41" s="34">
        <f>SUMIF('PIANO GIORNALIERO'!$C$7:$C$372,'PIANO QUINDICINALE'!D$8,'PIANO GIORNALIERO'!$AJ$7:$AJ$372)</f>
        <v>0</v>
      </c>
      <c r="E41" s="34">
        <f>SUMIF('PIANO GIORNALIERO'!$C$7:$C$372,'PIANO QUINDICINALE'!E$8,'PIANO GIORNALIERO'!$AJ$7:$AJ$372)</f>
        <v>0</v>
      </c>
      <c r="F41" s="34">
        <f>SUMIF('PIANO GIORNALIERO'!$C$7:$C$372,'PIANO QUINDICINALE'!F$8,'PIANO GIORNALIERO'!$AJ$7:$AJ$372)</f>
        <v>0</v>
      </c>
      <c r="G41" s="34">
        <f>SUMIF('PIANO GIORNALIERO'!$C$7:$C$372,'PIANO QUINDICINALE'!G$8,'PIANO GIORNALIERO'!$AJ$7:$AJ$372)</f>
        <v>0</v>
      </c>
      <c r="H41" s="34">
        <f>SUMIF('PIANO GIORNALIERO'!$C$7:$C$372,'PIANO QUINDICINALE'!H$8,'PIANO GIORNALIERO'!$AJ$7:$AJ$372)</f>
        <v>0</v>
      </c>
      <c r="I41" s="34">
        <f>SUMIF('PIANO GIORNALIERO'!$C$7:$C$372,'PIANO QUINDICINALE'!I$8,'PIANO GIORNALIERO'!$AJ$7:$AJ$372)</f>
        <v>0</v>
      </c>
      <c r="J41" s="34">
        <f>SUMIF('PIANO GIORNALIERO'!$C$7:$C$372,'PIANO QUINDICINALE'!J$8,'PIANO GIORNALIERO'!$AJ$7:$AJ$372)</f>
        <v>0</v>
      </c>
      <c r="K41" s="34">
        <f>SUMIF('PIANO GIORNALIERO'!$C$7:$C$372,'PIANO QUINDICINALE'!K$8,'PIANO GIORNALIERO'!$AJ$7:$AJ$372)</f>
        <v>0</v>
      </c>
      <c r="L41" s="34">
        <f>SUMIF('PIANO GIORNALIERO'!$C$7:$C$372,'PIANO QUINDICINALE'!L$8,'PIANO GIORNALIERO'!$AJ$7:$AJ$372)</f>
        <v>0</v>
      </c>
      <c r="M41" s="34">
        <f>SUMIF('PIANO GIORNALIERO'!$C$7:$C$372,'PIANO QUINDICINALE'!M$8,'PIANO GIORNALIERO'!$AJ$7:$AJ$372)</f>
        <v>0</v>
      </c>
      <c r="N41" s="34">
        <f>SUMIF('PIANO GIORNALIERO'!$C$7:$C$372,'PIANO QUINDICINALE'!N$8,'PIANO GIORNALIERO'!$AJ$7:$AJ$372)</f>
        <v>0</v>
      </c>
      <c r="O41" s="34">
        <f>SUMIF('PIANO GIORNALIERO'!$C$7:$C$372,'PIANO QUINDICINALE'!O$8,'PIANO GIORNALIERO'!$AJ$7:$AJ$372)</f>
        <v>0</v>
      </c>
      <c r="P41" s="34">
        <f>SUMIF('PIANO GIORNALIERO'!$C$7:$C$372,'PIANO QUINDICINALE'!P$8,'PIANO GIORNALIERO'!$AJ$7:$AJ$372)</f>
        <v>0</v>
      </c>
      <c r="Q41" s="34">
        <f>SUMIF('PIANO GIORNALIERO'!$C$7:$C$372,'PIANO QUINDICINALE'!Q$8,'PIANO GIORNALIERO'!$AJ$7:$AJ$372)</f>
        <v>0</v>
      </c>
      <c r="R41" s="34">
        <f>SUMIF('PIANO GIORNALIERO'!$C$7:$C$372,'PIANO QUINDICINALE'!R$8,'PIANO GIORNALIERO'!$AJ$7:$AJ$372)</f>
        <v>0</v>
      </c>
      <c r="S41" s="34">
        <f>SUMIF('PIANO GIORNALIERO'!$C$7:$C$372,'PIANO QUINDICINALE'!S$8,'PIANO GIORNALIERO'!$AJ$7:$AJ$372)</f>
        <v>0</v>
      </c>
      <c r="T41" s="34">
        <f>SUMIF('PIANO GIORNALIERO'!$C$7:$C$372,'PIANO QUINDICINALE'!T$8,'PIANO GIORNALIERO'!$AJ$7:$AJ$372)</f>
        <v>0</v>
      </c>
      <c r="U41" s="34">
        <f>SUMIF('PIANO GIORNALIERO'!$C$7:$C$372,'PIANO QUINDICINALE'!U$8,'PIANO GIORNALIERO'!$AJ$7:$AJ$372)</f>
        <v>0</v>
      </c>
      <c r="V41" s="34">
        <f>SUMIF('PIANO GIORNALIERO'!$C$7:$C$372,'PIANO QUINDICINALE'!V$8,'PIANO GIORNALIERO'!$AJ$7:$AJ$372)</f>
        <v>0</v>
      </c>
      <c r="W41" s="34">
        <f>SUMIF('PIANO GIORNALIERO'!$C$7:$C$372,'PIANO QUINDICINALE'!W$8,'PIANO GIORNALIERO'!$AJ$7:$AJ$372)</f>
        <v>0</v>
      </c>
      <c r="X41" s="34">
        <f>SUMIF('PIANO GIORNALIERO'!$C$7:$C$372,'PIANO QUINDICINALE'!X$8,'PIANO GIORNALIERO'!$AJ$7:$AJ$372)</f>
        <v>0</v>
      </c>
      <c r="Y41" s="34">
        <f>SUMIF('PIANO GIORNALIERO'!$C$7:$C$372,'PIANO QUINDICINALE'!Y$8,'PIANO GIORNALIERO'!$AJ$7:$AJ$372)</f>
        <v>0</v>
      </c>
    </row>
    <row r="42" spans="1:25" s="35" customFormat="1" x14ac:dyDescent="0.3">
      <c r="A42" s="33" t="s">
        <v>25</v>
      </c>
      <c r="B42" s="34">
        <f>SUMIF('PIANO GIORNALIERO'!$C$7:$C$372,'PIANO QUINDICINALE'!B$8,'PIANO GIORNALIERO'!$AK$7:$AK$372)</f>
        <v>0</v>
      </c>
      <c r="C42" s="34">
        <f>SUMIF('PIANO GIORNALIERO'!$C$7:$C$372,'PIANO QUINDICINALE'!C$8,'PIANO GIORNALIERO'!$AK$7:$AK$372)</f>
        <v>0</v>
      </c>
      <c r="D42" s="34">
        <f>SUMIF('PIANO GIORNALIERO'!$C$7:$C$372,'PIANO QUINDICINALE'!D$8,'PIANO GIORNALIERO'!$AK$7:$AK$372)</f>
        <v>0</v>
      </c>
      <c r="E42" s="34">
        <f>SUMIF('PIANO GIORNALIERO'!$C$7:$C$372,'PIANO QUINDICINALE'!E$8,'PIANO GIORNALIERO'!$AK$7:$AK$372)</f>
        <v>0</v>
      </c>
      <c r="F42" s="34">
        <f>SUMIF('PIANO GIORNALIERO'!$C$7:$C$372,'PIANO QUINDICINALE'!F$8,'PIANO GIORNALIERO'!$AK$7:$AK$372)</f>
        <v>0</v>
      </c>
      <c r="G42" s="34">
        <f>SUMIF('PIANO GIORNALIERO'!$C$7:$C$372,'PIANO QUINDICINALE'!G$8,'PIANO GIORNALIERO'!$AK$7:$AK$372)</f>
        <v>0</v>
      </c>
      <c r="H42" s="34">
        <f>SUMIF('PIANO GIORNALIERO'!$C$7:$C$372,'PIANO QUINDICINALE'!H$8,'PIANO GIORNALIERO'!$AK$7:$AK$372)</f>
        <v>0</v>
      </c>
      <c r="I42" s="34">
        <f>SUMIF('PIANO GIORNALIERO'!$C$7:$C$372,'PIANO QUINDICINALE'!I$8,'PIANO GIORNALIERO'!$AK$7:$AK$372)</f>
        <v>0</v>
      </c>
      <c r="J42" s="34">
        <f>SUMIF('PIANO GIORNALIERO'!$C$7:$C$372,'PIANO QUINDICINALE'!J$8,'PIANO GIORNALIERO'!$AK$7:$AK$372)</f>
        <v>0</v>
      </c>
      <c r="K42" s="34">
        <f>SUMIF('PIANO GIORNALIERO'!$C$7:$C$372,'PIANO QUINDICINALE'!K$8,'PIANO GIORNALIERO'!$AK$7:$AK$372)</f>
        <v>0</v>
      </c>
      <c r="L42" s="34">
        <f>SUMIF('PIANO GIORNALIERO'!$C$7:$C$372,'PIANO QUINDICINALE'!L$8,'PIANO GIORNALIERO'!$AK$7:$AK$372)</f>
        <v>0</v>
      </c>
      <c r="M42" s="34">
        <f>SUMIF('PIANO GIORNALIERO'!$C$7:$C$372,'PIANO QUINDICINALE'!M$8,'PIANO GIORNALIERO'!$AK$7:$AK$372)</f>
        <v>0</v>
      </c>
      <c r="N42" s="34">
        <f>SUMIF('PIANO GIORNALIERO'!$C$7:$C$372,'PIANO QUINDICINALE'!N$8,'PIANO GIORNALIERO'!$AK$7:$AK$372)</f>
        <v>0</v>
      </c>
      <c r="O42" s="34">
        <f>SUMIF('PIANO GIORNALIERO'!$C$7:$C$372,'PIANO QUINDICINALE'!O$8,'PIANO GIORNALIERO'!$AK$7:$AK$372)</f>
        <v>0</v>
      </c>
      <c r="P42" s="34">
        <f>SUMIF('PIANO GIORNALIERO'!$C$7:$C$372,'PIANO QUINDICINALE'!P$8,'PIANO GIORNALIERO'!$AK$7:$AK$372)</f>
        <v>0</v>
      </c>
      <c r="Q42" s="34">
        <f>SUMIF('PIANO GIORNALIERO'!$C$7:$C$372,'PIANO QUINDICINALE'!Q$8,'PIANO GIORNALIERO'!$AK$7:$AK$372)</f>
        <v>0</v>
      </c>
      <c r="R42" s="34">
        <f>SUMIF('PIANO GIORNALIERO'!$C$7:$C$372,'PIANO QUINDICINALE'!R$8,'PIANO GIORNALIERO'!$AK$7:$AK$372)</f>
        <v>0</v>
      </c>
      <c r="S42" s="34">
        <f>SUMIF('PIANO GIORNALIERO'!$C$7:$C$372,'PIANO QUINDICINALE'!S$8,'PIANO GIORNALIERO'!$AK$7:$AK$372)</f>
        <v>0</v>
      </c>
      <c r="T42" s="34">
        <f>SUMIF('PIANO GIORNALIERO'!$C$7:$C$372,'PIANO QUINDICINALE'!T$8,'PIANO GIORNALIERO'!$AK$7:$AK$372)</f>
        <v>0</v>
      </c>
      <c r="U42" s="34">
        <f>SUMIF('PIANO GIORNALIERO'!$C$7:$C$372,'PIANO QUINDICINALE'!U$8,'PIANO GIORNALIERO'!$AK$7:$AK$372)</f>
        <v>0</v>
      </c>
      <c r="V42" s="34">
        <f>SUMIF('PIANO GIORNALIERO'!$C$7:$C$372,'PIANO QUINDICINALE'!V$8,'PIANO GIORNALIERO'!$AK$7:$AK$372)</f>
        <v>0</v>
      </c>
      <c r="W42" s="34">
        <f>SUMIF('PIANO GIORNALIERO'!$C$7:$C$372,'PIANO QUINDICINALE'!W$8,'PIANO GIORNALIERO'!$AK$7:$AK$372)</f>
        <v>0</v>
      </c>
      <c r="X42" s="34">
        <f>SUMIF('PIANO GIORNALIERO'!$C$7:$C$372,'PIANO QUINDICINALE'!X$8,'PIANO GIORNALIERO'!$AK$7:$AK$372)</f>
        <v>0</v>
      </c>
      <c r="Y42" s="34">
        <f>SUMIF('PIANO GIORNALIERO'!$C$7:$C$372,'PIANO QUINDICINALE'!Y$8,'PIANO GIORNALIERO'!$AK$7:$AK$372)</f>
        <v>0</v>
      </c>
    </row>
    <row r="43" spans="1:25" s="35" customFormat="1" x14ac:dyDescent="0.3">
      <c r="A43" s="33" t="s">
        <v>26</v>
      </c>
      <c r="B43" s="34">
        <f>SUMIF('PIANO GIORNALIERO'!$C$7:$C$372,'PIANO QUINDICINALE'!B$8,'PIANO GIORNALIERO'!$AL$7:$AL$372)</f>
        <v>0</v>
      </c>
      <c r="C43" s="34">
        <f>SUMIF('PIANO GIORNALIERO'!$C$7:$C$372,'PIANO QUINDICINALE'!C$8,'PIANO GIORNALIERO'!$AL$7:$AL$372)</f>
        <v>0</v>
      </c>
      <c r="D43" s="34">
        <f>SUMIF('PIANO GIORNALIERO'!$C$7:$C$372,'PIANO QUINDICINALE'!D$8,'PIANO GIORNALIERO'!$AL$7:$AL$372)</f>
        <v>0</v>
      </c>
      <c r="E43" s="34">
        <f>SUMIF('PIANO GIORNALIERO'!$C$7:$C$372,'PIANO QUINDICINALE'!E$8,'PIANO GIORNALIERO'!$AL$7:$AL$372)</f>
        <v>0</v>
      </c>
      <c r="F43" s="34">
        <f>SUMIF('PIANO GIORNALIERO'!$C$7:$C$372,'PIANO QUINDICINALE'!F$8,'PIANO GIORNALIERO'!$AL$7:$AL$372)</f>
        <v>0</v>
      </c>
      <c r="G43" s="34">
        <f>SUMIF('PIANO GIORNALIERO'!$C$7:$C$372,'PIANO QUINDICINALE'!G$8,'PIANO GIORNALIERO'!$AL$7:$AL$372)</f>
        <v>0</v>
      </c>
      <c r="H43" s="34">
        <f>SUMIF('PIANO GIORNALIERO'!$C$7:$C$372,'PIANO QUINDICINALE'!H$8,'PIANO GIORNALIERO'!$AL$7:$AL$372)</f>
        <v>0</v>
      </c>
      <c r="I43" s="34">
        <f>SUMIF('PIANO GIORNALIERO'!$C$7:$C$372,'PIANO QUINDICINALE'!I$8,'PIANO GIORNALIERO'!$AL$7:$AL$372)</f>
        <v>0</v>
      </c>
      <c r="J43" s="34">
        <f>SUMIF('PIANO GIORNALIERO'!$C$7:$C$372,'PIANO QUINDICINALE'!J$8,'PIANO GIORNALIERO'!$AL$7:$AL$372)</f>
        <v>0</v>
      </c>
      <c r="K43" s="34">
        <f>SUMIF('PIANO GIORNALIERO'!$C$7:$C$372,'PIANO QUINDICINALE'!K$8,'PIANO GIORNALIERO'!$AL$7:$AL$372)</f>
        <v>0</v>
      </c>
      <c r="L43" s="34">
        <f>SUMIF('PIANO GIORNALIERO'!$C$7:$C$372,'PIANO QUINDICINALE'!L$8,'PIANO GIORNALIERO'!$AL$7:$AL$372)</f>
        <v>0</v>
      </c>
      <c r="M43" s="34">
        <f>SUMIF('PIANO GIORNALIERO'!$C$7:$C$372,'PIANO QUINDICINALE'!M$8,'PIANO GIORNALIERO'!$AL$7:$AL$372)</f>
        <v>0</v>
      </c>
      <c r="N43" s="34">
        <f>SUMIF('PIANO GIORNALIERO'!$C$7:$C$372,'PIANO QUINDICINALE'!N$8,'PIANO GIORNALIERO'!$AL$7:$AL$372)</f>
        <v>0</v>
      </c>
      <c r="O43" s="34">
        <f>SUMIF('PIANO GIORNALIERO'!$C$7:$C$372,'PIANO QUINDICINALE'!O$8,'PIANO GIORNALIERO'!$AL$7:$AL$372)</f>
        <v>0</v>
      </c>
      <c r="P43" s="34">
        <f>SUMIF('PIANO GIORNALIERO'!$C$7:$C$372,'PIANO QUINDICINALE'!P$8,'PIANO GIORNALIERO'!$AL$7:$AL$372)</f>
        <v>0</v>
      </c>
      <c r="Q43" s="34">
        <f>SUMIF('PIANO GIORNALIERO'!$C$7:$C$372,'PIANO QUINDICINALE'!Q$8,'PIANO GIORNALIERO'!$AL$7:$AL$372)</f>
        <v>0</v>
      </c>
      <c r="R43" s="34">
        <f>SUMIF('PIANO GIORNALIERO'!$C$7:$C$372,'PIANO QUINDICINALE'!R$8,'PIANO GIORNALIERO'!$AL$7:$AL$372)</f>
        <v>0</v>
      </c>
      <c r="S43" s="34">
        <f>SUMIF('PIANO GIORNALIERO'!$C$7:$C$372,'PIANO QUINDICINALE'!S$8,'PIANO GIORNALIERO'!$AL$7:$AL$372)</f>
        <v>0</v>
      </c>
      <c r="T43" s="34">
        <f>SUMIF('PIANO GIORNALIERO'!$C$7:$C$372,'PIANO QUINDICINALE'!T$8,'PIANO GIORNALIERO'!$AL$7:$AL$372)</f>
        <v>0</v>
      </c>
      <c r="U43" s="34">
        <f>SUMIF('PIANO GIORNALIERO'!$C$7:$C$372,'PIANO QUINDICINALE'!U$8,'PIANO GIORNALIERO'!$AL$7:$AL$372)</f>
        <v>0</v>
      </c>
      <c r="V43" s="34">
        <f>SUMIF('PIANO GIORNALIERO'!$C$7:$C$372,'PIANO QUINDICINALE'!V$8,'PIANO GIORNALIERO'!$AL$7:$AL$372)</f>
        <v>0</v>
      </c>
      <c r="W43" s="34">
        <f>SUMIF('PIANO GIORNALIERO'!$C$7:$C$372,'PIANO QUINDICINALE'!W$8,'PIANO GIORNALIERO'!$AL$7:$AL$372)</f>
        <v>0</v>
      </c>
      <c r="X43" s="34">
        <f>SUMIF('PIANO GIORNALIERO'!$C$7:$C$372,'PIANO QUINDICINALE'!X$8,'PIANO GIORNALIERO'!$AL$7:$AL$372)</f>
        <v>0</v>
      </c>
      <c r="Y43" s="34">
        <f>SUMIF('PIANO GIORNALIERO'!$C$7:$C$372,'PIANO QUINDICINALE'!Y$8,'PIANO GIORNALIERO'!$AL$7:$AL$372)</f>
        <v>0</v>
      </c>
    </row>
    <row r="44" spans="1:25" s="37" customFormat="1" x14ac:dyDescent="0.3">
      <c r="A44" s="42" t="s">
        <v>27</v>
      </c>
      <c r="B44" s="50">
        <f>SUMIF('PIANO GIORNALIERO'!$C$7:$C$372,'PIANO QUINDICINALE'!B$8,'PIANO GIORNALIERO'!$AM$7:$AM$372)</f>
        <v>0</v>
      </c>
      <c r="C44" s="50">
        <f>SUMIF('PIANO GIORNALIERO'!$C$7:$C$372,'PIANO QUINDICINALE'!C$8,'PIANO GIORNALIERO'!$AM$7:$AM$372)</f>
        <v>0</v>
      </c>
      <c r="D44" s="50">
        <f>SUMIF('PIANO GIORNALIERO'!$C$7:$C$372,'PIANO QUINDICINALE'!D$8,'PIANO GIORNALIERO'!$AM$7:$AM$372)</f>
        <v>25205</v>
      </c>
      <c r="E44" s="50">
        <f>SUMIF('PIANO GIORNALIERO'!$C$7:$C$372,'PIANO QUINDICINALE'!E$8,'PIANO GIORNALIERO'!$AM$7:$AM$372)</f>
        <v>0</v>
      </c>
      <c r="F44" s="50">
        <f>SUMIF('PIANO GIORNALIERO'!$C$7:$C$372,'PIANO QUINDICINALE'!F$8,'PIANO GIORNALIERO'!$AM$7:$AM$372)</f>
        <v>30672.6</v>
      </c>
      <c r="G44" s="50">
        <f>SUMIF('PIANO GIORNALIERO'!$C$7:$C$372,'PIANO QUINDICINALE'!G$8,'PIANO GIORNALIERO'!$AM$7:$AM$372)</f>
        <v>0</v>
      </c>
      <c r="H44" s="50">
        <f>SUMIF('PIANO GIORNALIERO'!$C$7:$C$372,'PIANO QUINDICINALE'!H$8,'PIANO GIORNALIERO'!$AM$7:$AM$372)</f>
        <v>31692</v>
      </c>
      <c r="I44" s="50">
        <f>SUMIF('PIANO GIORNALIERO'!$C$7:$C$372,'PIANO QUINDICINALE'!I$8,'PIANO GIORNALIERO'!$AM$7:$AM$372)</f>
        <v>0</v>
      </c>
      <c r="J44" s="50">
        <f>SUMIF('PIANO GIORNALIERO'!$C$7:$C$372,'PIANO QUINDICINALE'!J$8,'PIANO GIORNALIERO'!$AM$7:$AM$372)</f>
        <v>18150</v>
      </c>
      <c r="K44" s="50">
        <f>SUMIF('PIANO GIORNALIERO'!$C$7:$C$372,'PIANO QUINDICINALE'!K$8,'PIANO GIORNALIERO'!$AM$7:$AM$372)</f>
        <v>0</v>
      </c>
      <c r="L44" s="50">
        <f>SUMIF('PIANO GIORNALIERO'!$C$7:$C$372,'PIANO QUINDICINALE'!L$8,'PIANO GIORNALIERO'!$AM$7:$AM$372)</f>
        <v>3217</v>
      </c>
      <c r="M44" s="50">
        <f>SUMIF('PIANO GIORNALIERO'!$C$7:$C$372,'PIANO QUINDICINALE'!M$8,'PIANO GIORNALIERO'!$AM$7:$AM$372)</f>
        <v>0</v>
      </c>
      <c r="N44" s="50">
        <f>SUMIF('PIANO GIORNALIERO'!$C$7:$C$372,'PIANO QUINDICINALE'!N$8,'PIANO GIORNALIERO'!$AM$7:$AM$372)</f>
        <v>0</v>
      </c>
      <c r="O44" s="50">
        <f>SUMIF('PIANO GIORNALIERO'!$C$7:$C$372,'PIANO QUINDICINALE'!O$8,'PIANO GIORNALIERO'!$AM$7:$AM$372)</f>
        <v>0</v>
      </c>
      <c r="P44" s="50">
        <f>SUMIF('PIANO GIORNALIERO'!$C$7:$C$372,'PIANO QUINDICINALE'!P$8,'PIANO GIORNALIERO'!$AM$7:$AM$372)</f>
        <v>0</v>
      </c>
      <c r="Q44" s="50">
        <f>SUMIF('PIANO GIORNALIERO'!$C$7:$C$372,'PIANO QUINDICINALE'!Q$8,'PIANO GIORNALIERO'!$AM$7:$AM$372)</f>
        <v>0</v>
      </c>
      <c r="R44" s="50">
        <f>SUMIF('PIANO GIORNALIERO'!$C$7:$C$372,'PIANO QUINDICINALE'!R$8,'PIANO GIORNALIERO'!$AM$7:$AM$372)</f>
        <v>0</v>
      </c>
      <c r="S44" s="50">
        <f>SUMIF('PIANO GIORNALIERO'!$C$7:$C$372,'PIANO QUINDICINALE'!S$8,'PIANO GIORNALIERO'!$AM$7:$AM$372)</f>
        <v>0</v>
      </c>
      <c r="T44" s="50">
        <f>SUMIF('PIANO GIORNALIERO'!$C$7:$C$372,'PIANO QUINDICINALE'!T$8,'PIANO GIORNALIERO'!$AM$7:$AM$372)</f>
        <v>0</v>
      </c>
      <c r="U44" s="50">
        <f>SUMIF('PIANO GIORNALIERO'!$C$7:$C$372,'PIANO QUINDICINALE'!U$8,'PIANO GIORNALIERO'!$AM$7:$AM$372)</f>
        <v>0</v>
      </c>
      <c r="V44" s="50">
        <f>SUMIF('PIANO GIORNALIERO'!$C$7:$C$372,'PIANO QUINDICINALE'!V$8,'PIANO GIORNALIERO'!$AM$7:$AM$372)</f>
        <v>0</v>
      </c>
      <c r="W44" s="50">
        <f>SUMIF('PIANO GIORNALIERO'!$C$7:$C$372,'PIANO QUINDICINALE'!W$8,'PIANO GIORNALIERO'!$AM$7:$AM$372)</f>
        <v>0</v>
      </c>
      <c r="X44" s="50">
        <f>SUMIF('PIANO GIORNALIERO'!$C$7:$C$372,'PIANO QUINDICINALE'!X$8,'PIANO GIORNALIERO'!$AM$7:$AM$372)</f>
        <v>0</v>
      </c>
      <c r="Y44" s="50">
        <f>SUMIF('PIANO GIORNALIERO'!$C$7:$C$372,'PIANO QUINDICINALE'!Y$8,'PIANO GIORNALIERO'!$AM$7:$AM$372)</f>
        <v>0</v>
      </c>
    </row>
    <row r="45" spans="1:25" s="40" customFormat="1" x14ac:dyDescent="0.3">
      <c r="A45" s="48"/>
      <c r="B45" s="51">
        <f>+'PIANO GIORNALIERO'!AO7</f>
        <v>89033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s="35" customFormat="1" x14ac:dyDescent="0.3">
      <c r="A46" s="45" t="s">
        <v>21</v>
      </c>
      <c r="B46" s="45">
        <f>+B45+B44-B9-B10</f>
        <v>89033</v>
      </c>
      <c r="C46" s="45">
        <f>+B46+C44-C9-C10</f>
        <v>89033</v>
      </c>
      <c r="D46" s="45">
        <f t="shared" ref="D46:Y46" si="6">+C46+D44-D9-D10</f>
        <v>114238</v>
      </c>
      <c r="E46" s="45">
        <f t="shared" si="6"/>
        <v>114238</v>
      </c>
      <c r="F46" s="45">
        <f t="shared" si="6"/>
        <v>144910.6</v>
      </c>
      <c r="G46" s="45">
        <f t="shared" si="6"/>
        <v>144910.6</v>
      </c>
      <c r="H46" s="45">
        <f t="shared" si="6"/>
        <v>176602.6</v>
      </c>
      <c r="I46" s="45">
        <f t="shared" si="6"/>
        <v>176602.6</v>
      </c>
      <c r="J46" s="45">
        <f t="shared" si="6"/>
        <v>194752.6</v>
      </c>
      <c r="K46" s="45">
        <f t="shared" si="6"/>
        <v>194752.6</v>
      </c>
      <c r="L46" s="45">
        <f t="shared" si="6"/>
        <v>197969.6</v>
      </c>
      <c r="M46" s="45">
        <f t="shared" si="6"/>
        <v>197969.6</v>
      </c>
      <c r="N46" s="45">
        <f t="shared" si="6"/>
        <v>197969.6</v>
      </c>
      <c r="O46" s="45">
        <f t="shared" si="6"/>
        <v>197969.6</v>
      </c>
      <c r="P46" s="45">
        <f t="shared" si="6"/>
        <v>197969.6</v>
      </c>
      <c r="Q46" s="45">
        <f t="shared" si="6"/>
        <v>197969.6</v>
      </c>
      <c r="R46" s="45">
        <f t="shared" si="6"/>
        <v>197969.6</v>
      </c>
      <c r="S46" s="45">
        <f t="shared" si="6"/>
        <v>197969.6</v>
      </c>
      <c r="T46" s="45">
        <f t="shared" si="6"/>
        <v>197969.6</v>
      </c>
      <c r="U46" s="45">
        <f t="shared" si="6"/>
        <v>197969.6</v>
      </c>
      <c r="V46" s="45">
        <f t="shared" si="6"/>
        <v>197969.6</v>
      </c>
      <c r="W46" s="45">
        <f t="shared" si="6"/>
        <v>197969.6</v>
      </c>
      <c r="X46" s="45">
        <f t="shared" si="6"/>
        <v>197969.6</v>
      </c>
      <c r="Y46" s="45">
        <f t="shared" si="6"/>
        <v>197969.6</v>
      </c>
    </row>
  </sheetData>
  <mergeCells count="12">
    <mergeCell ref="V6:W6"/>
    <mergeCell ref="X6:Y6"/>
    <mergeCell ref="J6:K6"/>
    <mergeCell ref="L6:M6"/>
    <mergeCell ref="N6:O6"/>
    <mergeCell ref="P6:Q6"/>
    <mergeCell ref="R6:S6"/>
    <mergeCell ref="T6:U6"/>
    <mergeCell ref="B6:C6"/>
    <mergeCell ref="D6:E6"/>
    <mergeCell ref="F6:G6"/>
    <mergeCell ref="H6:I6"/>
  </mergeCells>
  <conditionalFormatting sqref="B37:Y37">
    <cfRule type="cellIs" dxfId="1" priority="2" stopIfTrue="1" operator="lessThan">
      <formula>0</formula>
    </cfRule>
  </conditionalFormatting>
  <conditionalFormatting sqref="B46:Y46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INTRO</vt:lpstr>
      <vt:lpstr>ISTRUZIONI</vt:lpstr>
      <vt:lpstr>PIANO GIORNALIERO</vt:lpstr>
      <vt:lpstr>PIANO QUINDICINALE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patron</dc:creator>
  <cp:lastModifiedBy>daniele patron</cp:lastModifiedBy>
  <cp:lastPrinted>2011-10-03T10:47:07Z</cp:lastPrinted>
  <dcterms:created xsi:type="dcterms:W3CDTF">2011-08-29T07:56:27Z</dcterms:created>
  <dcterms:modified xsi:type="dcterms:W3CDTF">2019-04-05T14:07:37Z</dcterms:modified>
</cp:coreProperties>
</file>